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45" yWindow="0" windowWidth="38115" windowHeight="11535"/>
  </bookViews>
  <sheets>
    <sheet name="AMIS mit Mwert ergänzt" sheetId="1" r:id="rId1"/>
  </sheets>
  <definedNames>
    <definedName name="_xlnm._FilterDatabase" localSheetId="0" hidden="1">'AMIS mit Mwert ergänzt'!$A$1:$AC$688</definedName>
  </definedNames>
  <calcPr calcId="125725"/>
</workbook>
</file>

<file path=xl/calcChain.xml><?xml version="1.0" encoding="utf-8"?>
<calcChain xmlns="http://schemas.openxmlformats.org/spreadsheetml/2006/main">
  <c r="AA689" i="1"/>
  <c r="Z689"/>
  <c r="Y689"/>
  <c r="X689"/>
  <c r="W689"/>
  <c r="V689"/>
  <c r="U689"/>
  <c r="T689"/>
  <c r="S689"/>
  <c r="R689"/>
  <c r="Q689"/>
  <c r="P689"/>
  <c r="O689"/>
  <c r="N689"/>
  <c r="M689"/>
  <c r="L689"/>
  <c r="K689"/>
  <c r="J689"/>
  <c r="AC688"/>
  <c r="AC687"/>
  <c r="AC686"/>
  <c r="AC685"/>
  <c r="AC684"/>
  <c r="AC682"/>
  <c r="AC681"/>
  <c r="AC689" s="1"/>
  <c r="AC679"/>
  <c r="AC678"/>
  <c r="AA677"/>
  <c r="Z677"/>
  <c r="Y677"/>
  <c r="X677"/>
  <c r="W677"/>
  <c r="V677"/>
  <c r="U677"/>
  <c r="T677"/>
  <c r="S677"/>
  <c r="R677"/>
  <c r="Q677"/>
  <c r="P677"/>
  <c r="O677"/>
  <c r="N677"/>
  <c r="M677"/>
  <c r="L677"/>
  <c r="K677"/>
  <c r="J677"/>
  <c r="AC677" s="1"/>
  <c r="AC676"/>
  <c r="AC675"/>
  <c r="AA674"/>
  <c r="Z674"/>
  <c r="Y674"/>
  <c r="X674"/>
  <c r="W674"/>
  <c r="V674"/>
  <c r="U674"/>
  <c r="T674"/>
  <c r="S674"/>
  <c r="R674"/>
  <c r="Q674"/>
  <c r="P674"/>
  <c r="O674"/>
  <c r="N674"/>
  <c r="M674"/>
  <c r="L674"/>
  <c r="K674"/>
  <c r="J674"/>
  <c r="AC673"/>
  <c r="AC672"/>
  <c r="AC671"/>
  <c r="AC670"/>
  <c r="AA669"/>
  <c r="Z669"/>
  <c r="Y669"/>
  <c r="X669"/>
  <c r="W669"/>
  <c r="V669"/>
  <c r="U669"/>
  <c r="T669"/>
  <c r="S669"/>
  <c r="R669"/>
  <c r="Q669"/>
  <c r="P669"/>
  <c r="O669"/>
  <c r="N669"/>
  <c r="M669"/>
  <c r="L669"/>
  <c r="K669"/>
  <c r="J669"/>
  <c r="AC669" s="1"/>
  <c r="I669"/>
  <c r="AC668"/>
  <c r="AC667"/>
  <c r="AC666"/>
  <c r="AC665"/>
  <c r="AC664"/>
  <c r="AC663"/>
  <c r="AC659"/>
  <c r="AA657"/>
  <c r="Z657"/>
  <c r="Y657"/>
  <c r="X657"/>
  <c r="W657"/>
  <c r="V657"/>
  <c r="U657"/>
  <c r="T657"/>
  <c r="S657"/>
  <c r="R657"/>
  <c r="Q657"/>
  <c r="P657"/>
  <c r="O657"/>
  <c r="N657"/>
  <c r="M657"/>
  <c r="L657"/>
  <c r="K657"/>
  <c r="J657"/>
  <c r="I657"/>
  <c r="AC656"/>
  <c r="AC654"/>
  <c r="AC653"/>
  <c r="AC652"/>
  <c r="AC651"/>
  <c r="AA650"/>
  <c r="Z650"/>
  <c r="Y650"/>
  <c r="X650"/>
  <c r="W650"/>
  <c r="V650"/>
  <c r="U650"/>
  <c r="T650"/>
  <c r="S650"/>
  <c r="R650"/>
  <c r="Q650"/>
  <c r="P650"/>
  <c r="O650"/>
  <c r="N650"/>
  <c r="M650"/>
  <c r="L650"/>
  <c r="K650"/>
  <c r="J650"/>
  <c r="I650"/>
  <c r="AC649"/>
  <c r="AC648"/>
  <c r="AC647"/>
  <c r="AC646"/>
  <c r="AA645"/>
  <c r="Z645"/>
  <c r="Y645"/>
  <c r="X645"/>
  <c r="W645"/>
  <c r="V645"/>
  <c r="U645"/>
  <c r="T645"/>
  <c r="S645"/>
  <c r="R645"/>
  <c r="Q645"/>
  <c r="P645"/>
  <c r="O645"/>
  <c r="N645"/>
  <c r="M645"/>
  <c r="L645"/>
  <c r="K645"/>
  <c r="J645"/>
  <c r="I645"/>
  <c r="AC644"/>
  <c r="AC643"/>
  <c r="AC642"/>
  <c r="AC641"/>
  <c r="AC640"/>
  <c r="AC639"/>
  <c r="AC638"/>
  <c r="AA637"/>
  <c r="Z637"/>
  <c r="Y637"/>
  <c r="X637"/>
  <c r="W637"/>
  <c r="V637"/>
  <c r="U637"/>
  <c r="T637"/>
  <c r="S637"/>
  <c r="R637"/>
  <c r="Q637"/>
  <c r="P637"/>
  <c r="O637"/>
  <c r="N637"/>
  <c r="M637"/>
  <c r="L637"/>
  <c r="K637"/>
  <c r="J637"/>
  <c r="I637"/>
  <c r="AC636"/>
  <c r="AC635"/>
  <c r="AC634"/>
  <c r="AC633"/>
  <c r="AC632"/>
  <c r="AA631"/>
  <c r="Z631"/>
  <c r="Y631"/>
  <c r="X631"/>
  <c r="W631"/>
  <c r="V631"/>
  <c r="U631"/>
  <c r="T631"/>
  <c r="S631"/>
  <c r="R631"/>
  <c r="Q631"/>
  <c r="P631"/>
  <c r="O631"/>
  <c r="N631"/>
  <c r="M631"/>
  <c r="L631"/>
  <c r="K631"/>
  <c r="J631"/>
  <c r="I631"/>
  <c r="AC630"/>
  <c r="AC629"/>
  <c r="AC628"/>
  <c r="AA624"/>
  <c r="Z624"/>
  <c r="Y624"/>
  <c r="X624"/>
  <c r="W624"/>
  <c r="V624"/>
  <c r="U624"/>
  <c r="T624"/>
  <c r="S624"/>
  <c r="R624"/>
  <c r="Q624"/>
  <c r="P624"/>
  <c r="O624"/>
  <c r="N624"/>
  <c r="M624"/>
  <c r="L624"/>
  <c r="K624"/>
  <c r="J624"/>
  <c r="I624"/>
  <c r="AC622"/>
  <c r="AC621"/>
  <c r="AC620"/>
  <c r="AC619"/>
  <c r="AC618"/>
  <c r="AC617"/>
  <c r="AA616"/>
  <c r="Z616"/>
  <c r="Y616"/>
  <c r="X616"/>
  <c r="W616"/>
  <c r="V616"/>
  <c r="U616"/>
  <c r="T616"/>
  <c r="S616"/>
  <c r="R616"/>
  <c r="Q616"/>
  <c r="P616"/>
  <c r="O616"/>
  <c r="N616"/>
  <c r="M616"/>
  <c r="L616"/>
  <c r="K616"/>
  <c r="J616"/>
  <c r="AC616" s="1"/>
  <c r="AC615"/>
  <c r="AC614"/>
  <c r="AC613"/>
  <c r="AA611"/>
  <c r="Z611"/>
  <c r="Y611"/>
  <c r="X611"/>
  <c r="W611"/>
  <c r="V611"/>
  <c r="U611"/>
  <c r="T611"/>
  <c r="S611"/>
  <c r="R611"/>
  <c r="Q611"/>
  <c r="P611"/>
  <c r="O611"/>
  <c r="N611"/>
  <c r="M611"/>
  <c r="L611"/>
  <c r="K611"/>
  <c r="J611"/>
  <c r="I611"/>
  <c r="AC610"/>
  <c r="AC609"/>
  <c r="AC608"/>
  <c r="AC607"/>
  <c r="AC606"/>
  <c r="AC605"/>
  <c r="AC604"/>
  <c r="AC611" s="1"/>
  <c r="AC602"/>
  <c r="AC601"/>
  <c r="AC599"/>
  <c r="AC598"/>
  <c r="AC597"/>
  <c r="AC596"/>
  <c r="AC595"/>
  <c r="AA593"/>
  <c r="Z593"/>
  <c r="Y593"/>
  <c r="X593"/>
  <c r="W593"/>
  <c r="V593"/>
  <c r="U593"/>
  <c r="T593"/>
  <c r="S593"/>
  <c r="R593"/>
  <c r="Q593"/>
  <c r="P593"/>
  <c r="O593"/>
  <c r="N593"/>
  <c r="M593"/>
  <c r="L593"/>
  <c r="K593"/>
  <c r="J593"/>
  <c r="AC592"/>
  <c r="AC591"/>
  <c r="AC590"/>
  <c r="AC589"/>
  <c r="AC588"/>
  <c r="AC587"/>
  <c r="AC586"/>
  <c r="AC585"/>
  <c r="AC584"/>
  <c r="AC583"/>
  <c r="AA582"/>
  <c r="Z582"/>
  <c r="Y582"/>
  <c r="X582"/>
  <c r="W582"/>
  <c r="V582"/>
  <c r="U582"/>
  <c r="T582"/>
  <c r="S582"/>
  <c r="R582"/>
  <c r="Q582"/>
  <c r="P582"/>
  <c r="O582"/>
  <c r="N582"/>
  <c r="M582"/>
  <c r="L582"/>
  <c r="K582"/>
  <c r="J582"/>
  <c r="AC582" s="1"/>
  <c r="I582"/>
  <c r="AC581"/>
  <c r="AC580"/>
  <c r="AC579"/>
  <c r="AC578"/>
  <c r="AA577"/>
  <c r="Z577"/>
  <c r="Y577"/>
  <c r="X577"/>
  <c r="W577"/>
  <c r="V577"/>
  <c r="U577"/>
  <c r="T577"/>
  <c r="S577"/>
  <c r="R577"/>
  <c r="Q577"/>
  <c r="P577"/>
  <c r="O577"/>
  <c r="N577"/>
  <c r="M577"/>
  <c r="L577"/>
  <c r="K577"/>
  <c r="J577"/>
  <c r="AC576"/>
  <c r="AC575"/>
  <c r="AC574"/>
  <c r="AC572"/>
  <c r="AA570"/>
  <c r="Z570"/>
  <c r="Y570"/>
  <c r="X570"/>
  <c r="W570"/>
  <c r="V570"/>
  <c r="U570"/>
  <c r="T570"/>
  <c r="S570"/>
  <c r="R570"/>
  <c r="Q570"/>
  <c r="P570"/>
  <c r="O570"/>
  <c r="N570"/>
  <c r="M570"/>
  <c r="L570"/>
  <c r="K570"/>
  <c r="J570"/>
  <c r="AA564"/>
  <c r="Z564"/>
  <c r="Y564"/>
  <c r="X564"/>
  <c r="W564"/>
  <c r="V564"/>
  <c r="U564"/>
  <c r="T564"/>
  <c r="S564"/>
  <c r="R564"/>
  <c r="Q564"/>
  <c r="P564"/>
  <c r="O564"/>
  <c r="N564"/>
  <c r="M564"/>
  <c r="L564"/>
  <c r="K564"/>
  <c r="J564"/>
  <c r="I564"/>
  <c r="AC563"/>
  <c r="AC562"/>
  <c r="AC561"/>
  <c r="AC560"/>
  <c r="AC558"/>
  <c r="AC557"/>
  <c r="AC555"/>
  <c r="AC554"/>
  <c r="AC552"/>
  <c r="AA551"/>
  <c r="Z551"/>
  <c r="Y551"/>
  <c r="X551"/>
  <c r="W551"/>
  <c r="V551"/>
  <c r="U551"/>
  <c r="T551"/>
  <c r="S551"/>
  <c r="R551"/>
  <c r="Q551"/>
  <c r="P551"/>
  <c r="O551"/>
  <c r="N551"/>
  <c r="M551"/>
  <c r="L551"/>
  <c r="K551"/>
  <c r="J551"/>
  <c r="I551"/>
  <c r="AC549"/>
  <c r="AC548"/>
  <c r="AC547"/>
  <c r="AA546"/>
  <c r="Z546"/>
  <c r="Y546"/>
  <c r="X546"/>
  <c r="W546"/>
  <c r="V546"/>
  <c r="U546"/>
  <c r="T546"/>
  <c r="S546"/>
  <c r="R546"/>
  <c r="Q546"/>
  <c r="P546"/>
  <c r="O546"/>
  <c r="N546"/>
  <c r="M546"/>
  <c r="L546"/>
  <c r="K546"/>
  <c r="J546"/>
  <c r="AC546" s="1"/>
  <c r="I546"/>
  <c r="AC544"/>
  <c r="AC543"/>
  <c r="AC542"/>
  <c r="AA541"/>
  <c r="Z541"/>
  <c r="Y541"/>
  <c r="X541"/>
  <c r="W541"/>
  <c r="V541"/>
  <c r="U541"/>
  <c r="T541"/>
  <c r="S541"/>
  <c r="R541"/>
  <c r="Q541"/>
  <c r="P541"/>
  <c r="O541"/>
  <c r="N541"/>
  <c r="M541"/>
  <c r="L541"/>
  <c r="K541"/>
  <c r="J541"/>
  <c r="AC541" s="1"/>
  <c r="I541"/>
  <c r="AC539"/>
  <c r="AC538"/>
  <c r="AC537"/>
  <c r="AC536"/>
  <c r="AC535"/>
  <c r="AC534"/>
  <c r="AC531"/>
  <c r="AC530"/>
  <c r="AC528"/>
  <c r="I527"/>
  <c r="AA526"/>
  <c r="Z526"/>
  <c r="Y526"/>
  <c r="X526"/>
  <c r="W526"/>
  <c r="V526"/>
  <c r="U526"/>
  <c r="T526"/>
  <c r="S526"/>
  <c r="Q526"/>
  <c r="P526"/>
  <c r="O526"/>
  <c r="N526"/>
  <c r="M526"/>
  <c r="L526"/>
  <c r="K526"/>
  <c r="J526"/>
  <c r="AC526" s="1"/>
  <c r="AA525"/>
  <c r="Z525"/>
  <c r="Y525"/>
  <c r="X525"/>
  <c r="W525"/>
  <c r="V525"/>
  <c r="U525"/>
  <c r="T525"/>
  <c r="S525"/>
  <c r="R525"/>
  <c r="Q525"/>
  <c r="P525"/>
  <c r="O525"/>
  <c r="N525"/>
  <c r="M525"/>
  <c r="L525"/>
  <c r="K525"/>
  <c r="J525"/>
  <c r="AC525" s="1"/>
  <c r="AA524"/>
  <c r="Z524"/>
  <c r="Y524"/>
  <c r="X524"/>
  <c r="W524"/>
  <c r="V524"/>
  <c r="U524"/>
  <c r="T524"/>
  <c r="S524"/>
  <c r="R524"/>
  <c r="Q524"/>
  <c r="P524"/>
  <c r="O524"/>
  <c r="N524"/>
  <c r="M524"/>
  <c r="L524"/>
  <c r="K524"/>
  <c r="J524"/>
  <c r="AC524" s="1"/>
  <c r="AA523"/>
  <c r="AA527" s="1"/>
  <c r="Z523"/>
  <c r="Z527" s="1"/>
  <c r="Y523"/>
  <c r="Y527" s="1"/>
  <c r="X523"/>
  <c r="X527" s="1"/>
  <c r="W523"/>
  <c r="W527" s="1"/>
  <c r="V523"/>
  <c r="V527" s="1"/>
  <c r="U523"/>
  <c r="U527" s="1"/>
  <c r="T523"/>
  <c r="T527" s="1"/>
  <c r="S523"/>
  <c r="S527" s="1"/>
  <c r="R523"/>
  <c r="R527" s="1"/>
  <c r="Q523"/>
  <c r="Q527" s="1"/>
  <c r="P523"/>
  <c r="P527" s="1"/>
  <c r="O523"/>
  <c r="O527" s="1"/>
  <c r="N523"/>
  <c r="N527" s="1"/>
  <c r="M523"/>
  <c r="M527" s="1"/>
  <c r="L523"/>
  <c r="L527" s="1"/>
  <c r="K523"/>
  <c r="K527" s="1"/>
  <c r="J523"/>
  <c r="J527" s="1"/>
  <c r="AC527" s="1"/>
  <c r="AC522"/>
  <c r="AC520"/>
  <c r="AC519"/>
  <c r="AC518"/>
  <c r="AC517"/>
  <c r="AC516"/>
  <c r="AC515"/>
  <c r="AA514"/>
  <c r="Z514"/>
  <c r="Y514"/>
  <c r="X514"/>
  <c r="W514"/>
  <c r="V514"/>
  <c r="U514"/>
  <c r="T514"/>
  <c r="S514"/>
  <c r="R514"/>
  <c r="Q514"/>
  <c r="P514"/>
  <c r="O514"/>
  <c r="N514"/>
  <c r="M514"/>
  <c r="L514"/>
  <c r="K514"/>
  <c r="J514"/>
  <c r="I514"/>
  <c r="AC512"/>
  <c r="AC511"/>
  <c r="AC509"/>
  <c r="AC508"/>
  <c r="AA507"/>
  <c r="Z507"/>
  <c r="Y507"/>
  <c r="X507"/>
  <c r="W507"/>
  <c r="V507"/>
  <c r="U507"/>
  <c r="T507"/>
  <c r="S507"/>
  <c r="R507"/>
  <c r="Q507"/>
  <c r="P507"/>
  <c r="O507"/>
  <c r="N507"/>
  <c r="M507"/>
  <c r="L507"/>
  <c r="K507"/>
  <c r="J507"/>
  <c r="I507"/>
  <c r="AC505"/>
  <c r="AC504"/>
  <c r="AC503"/>
  <c r="AC502"/>
  <c r="AC501"/>
  <c r="AC500"/>
  <c r="AA499"/>
  <c r="Z499"/>
  <c r="Y499"/>
  <c r="X499"/>
  <c r="W499"/>
  <c r="V499"/>
  <c r="U499"/>
  <c r="T499"/>
  <c r="S499"/>
  <c r="R499"/>
  <c r="Q499"/>
  <c r="P499"/>
  <c r="O499"/>
  <c r="N499"/>
  <c r="M499"/>
  <c r="L499"/>
  <c r="K499"/>
  <c r="J499"/>
  <c r="I499"/>
  <c r="AC497"/>
  <c r="AC496"/>
  <c r="AC495"/>
  <c r="AC494"/>
  <c r="AC493"/>
  <c r="AC492"/>
  <c r="AV491"/>
  <c r="AU491"/>
  <c r="AT491"/>
  <c r="AS491"/>
  <c r="AR491"/>
  <c r="AQ491"/>
  <c r="AP491"/>
  <c r="AO491"/>
  <c r="AN491"/>
  <c r="AM491"/>
  <c r="AL491"/>
  <c r="AK491"/>
  <c r="AJ491"/>
  <c r="AI491"/>
  <c r="AH491"/>
  <c r="AG491"/>
  <c r="AF491"/>
  <c r="AE491"/>
  <c r="Z491"/>
  <c r="X491"/>
  <c r="V491"/>
  <c r="T491"/>
  <c r="R491"/>
  <c r="P491"/>
  <c r="N491"/>
  <c r="L491"/>
  <c r="J491"/>
  <c r="I491"/>
  <c r="AW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AC489" s="1"/>
  <c r="AW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AW487"/>
  <c r="AA487"/>
  <c r="AA491" s="1"/>
  <c r="Z487"/>
  <c r="Y487"/>
  <c r="Y491" s="1"/>
  <c r="X487"/>
  <c r="W487"/>
  <c r="W491" s="1"/>
  <c r="V487"/>
  <c r="U487"/>
  <c r="U491" s="1"/>
  <c r="T487"/>
  <c r="S487"/>
  <c r="S491" s="1"/>
  <c r="R487"/>
  <c r="Q487"/>
  <c r="Q491" s="1"/>
  <c r="P487"/>
  <c r="O487"/>
  <c r="O491" s="1"/>
  <c r="N487"/>
  <c r="M487"/>
  <c r="M491" s="1"/>
  <c r="L487"/>
  <c r="K487"/>
  <c r="K491" s="1"/>
  <c r="J487"/>
  <c r="AC486"/>
  <c r="AC491" s="1"/>
  <c r="AA484"/>
  <c r="Z484"/>
  <c r="Y484"/>
  <c r="X484"/>
  <c r="W484"/>
  <c r="V484"/>
  <c r="U484"/>
  <c r="T484"/>
  <c r="S484"/>
  <c r="R484"/>
  <c r="Q484"/>
  <c r="P484"/>
  <c r="O484"/>
  <c r="N484"/>
  <c r="M484"/>
  <c r="L484"/>
  <c r="K484"/>
  <c r="J484"/>
  <c r="AC484" s="1"/>
  <c r="AC483"/>
  <c r="AC482"/>
  <c r="AC481"/>
  <c r="AC480"/>
  <c r="I478"/>
  <c r="AA477"/>
  <c r="Z477"/>
  <c r="Z478" s="1"/>
  <c r="Y477"/>
  <c r="X477"/>
  <c r="X478" s="1"/>
  <c r="W477"/>
  <c r="V477"/>
  <c r="V478" s="1"/>
  <c r="U477"/>
  <c r="T477"/>
  <c r="T478" s="1"/>
  <c r="S477"/>
  <c r="R477"/>
  <c r="R478" s="1"/>
  <c r="Q477"/>
  <c r="P477"/>
  <c r="P478" s="1"/>
  <c r="O477"/>
  <c r="N477"/>
  <c r="N478" s="1"/>
  <c r="M477"/>
  <c r="L477"/>
  <c r="L478" s="1"/>
  <c r="K477"/>
  <c r="J477"/>
  <c r="J478" s="1"/>
  <c r="AA476"/>
  <c r="AA478" s="1"/>
  <c r="Z476"/>
  <c r="Y476"/>
  <c r="Y478" s="1"/>
  <c r="X476"/>
  <c r="W476"/>
  <c r="W478" s="1"/>
  <c r="V476"/>
  <c r="U476"/>
  <c r="U478" s="1"/>
  <c r="T476"/>
  <c r="S476"/>
  <c r="S478" s="1"/>
  <c r="R476"/>
  <c r="Q476"/>
  <c r="Q478" s="1"/>
  <c r="P476"/>
  <c r="O476"/>
  <c r="O478" s="1"/>
  <c r="N476"/>
  <c r="M476"/>
  <c r="M478" s="1"/>
  <c r="L476"/>
  <c r="K476"/>
  <c r="K478" s="1"/>
  <c r="J476"/>
  <c r="AC476" s="1"/>
  <c r="I474"/>
  <c r="AA473"/>
  <c r="Z473"/>
  <c r="Z474" s="1"/>
  <c r="Y473"/>
  <c r="X473"/>
  <c r="X474" s="1"/>
  <c r="W473"/>
  <c r="V473"/>
  <c r="V474" s="1"/>
  <c r="U473"/>
  <c r="T473"/>
  <c r="T474" s="1"/>
  <c r="S473"/>
  <c r="R473"/>
  <c r="R474" s="1"/>
  <c r="Q473"/>
  <c r="P473"/>
  <c r="P474" s="1"/>
  <c r="O473"/>
  <c r="N473"/>
  <c r="N474" s="1"/>
  <c r="M473"/>
  <c r="L473"/>
  <c r="L474" s="1"/>
  <c r="K473"/>
  <c r="J473"/>
  <c r="J474" s="1"/>
  <c r="AA472"/>
  <c r="AA474" s="1"/>
  <c r="Z472"/>
  <c r="Y472"/>
  <c r="Y474" s="1"/>
  <c r="X472"/>
  <c r="W472"/>
  <c r="W474" s="1"/>
  <c r="V472"/>
  <c r="U472"/>
  <c r="U474" s="1"/>
  <c r="T472"/>
  <c r="S472"/>
  <c r="S474" s="1"/>
  <c r="R472"/>
  <c r="Q472"/>
  <c r="Q474" s="1"/>
  <c r="P472"/>
  <c r="O472"/>
  <c r="O474" s="1"/>
  <c r="N472"/>
  <c r="M472"/>
  <c r="M474" s="1"/>
  <c r="L472"/>
  <c r="K472"/>
  <c r="K474" s="1"/>
  <c r="J472"/>
  <c r="AC472" s="1"/>
  <c r="AV471"/>
  <c r="AU471"/>
  <c r="AT471"/>
  <c r="AS471"/>
  <c r="AR471"/>
  <c r="AQ471"/>
  <c r="AP471"/>
  <c r="AO471"/>
  <c r="AN471"/>
  <c r="AM471"/>
  <c r="AL471"/>
  <c r="AK471"/>
  <c r="AJ471"/>
  <c r="AI471"/>
  <c r="AH471"/>
  <c r="AG471"/>
  <c r="AF471"/>
  <c r="AE471"/>
  <c r="I471"/>
  <c r="AA469"/>
  <c r="Z469"/>
  <c r="Z471" s="1"/>
  <c r="Y469"/>
  <c r="X469"/>
  <c r="X471" s="1"/>
  <c r="W469"/>
  <c r="V469"/>
  <c r="V471" s="1"/>
  <c r="U469"/>
  <c r="T469"/>
  <c r="T471" s="1"/>
  <c r="S469"/>
  <c r="R469"/>
  <c r="R471" s="1"/>
  <c r="Q469"/>
  <c r="P469"/>
  <c r="P471" s="1"/>
  <c r="O469"/>
  <c r="N469"/>
  <c r="N471" s="1"/>
  <c r="M469"/>
  <c r="L469"/>
  <c r="L471" s="1"/>
  <c r="K469"/>
  <c r="J469"/>
  <c r="J471" s="1"/>
  <c r="AA468"/>
  <c r="AA471" s="1"/>
  <c r="Z468"/>
  <c r="Y468"/>
  <c r="Y471" s="1"/>
  <c r="X468"/>
  <c r="W468"/>
  <c r="W471" s="1"/>
  <c r="V468"/>
  <c r="U468"/>
  <c r="U471" s="1"/>
  <c r="T468"/>
  <c r="S468"/>
  <c r="S471" s="1"/>
  <c r="R468"/>
  <c r="Q468"/>
  <c r="Q471" s="1"/>
  <c r="P468"/>
  <c r="O468"/>
  <c r="O471" s="1"/>
  <c r="N468"/>
  <c r="M468"/>
  <c r="M471" s="1"/>
  <c r="L468"/>
  <c r="K468"/>
  <c r="K471" s="1"/>
  <c r="J468"/>
  <c r="AC468" s="1"/>
  <c r="AC467"/>
  <c r="AC465"/>
  <c r="AC464"/>
  <c r="AA463"/>
  <c r="Z463"/>
  <c r="Y463"/>
  <c r="X463"/>
  <c r="W463"/>
  <c r="V463"/>
  <c r="U463"/>
  <c r="T463"/>
  <c r="S463"/>
  <c r="R463"/>
  <c r="Q463"/>
  <c r="P463"/>
  <c r="O463"/>
  <c r="N463"/>
  <c r="M463"/>
  <c r="L463"/>
  <c r="K463"/>
  <c r="J463"/>
  <c r="AC463" s="1"/>
  <c r="AC461"/>
  <c r="AC460"/>
  <c r="AC459"/>
  <c r="AC458"/>
  <c r="AC457"/>
  <c r="AA454"/>
  <c r="Z454"/>
  <c r="Y454"/>
  <c r="X454"/>
  <c r="W454"/>
  <c r="V454"/>
  <c r="U454"/>
  <c r="T454"/>
  <c r="S454"/>
  <c r="Q454"/>
  <c r="P454"/>
  <c r="O454"/>
  <c r="N454"/>
  <c r="M454"/>
  <c r="L454"/>
  <c r="K454"/>
  <c r="J454"/>
  <c r="I453"/>
  <c r="AA451"/>
  <c r="AA453" s="1"/>
  <c r="Z451"/>
  <c r="Z453" s="1"/>
  <c r="Y451"/>
  <c r="Y453" s="1"/>
  <c r="X451"/>
  <c r="X453" s="1"/>
  <c r="W451"/>
  <c r="W453" s="1"/>
  <c r="V451"/>
  <c r="V453" s="1"/>
  <c r="U451"/>
  <c r="U453" s="1"/>
  <c r="T451"/>
  <c r="T453" s="1"/>
  <c r="S451"/>
  <c r="S453" s="1"/>
  <c r="R451"/>
  <c r="R453" s="1"/>
  <c r="Q451"/>
  <c r="Q453" s="1"/>
  <c r="P451"/>
  <c r="P453" s="1"/>
  <c r="O451"/>
  <c r="O453" s="1"/>
  <c r="N451"/>
  <c r="N453" s="1"/>
  <c r="M451"/>
  <c r="M453" s="1"/>
  <c r="L451"/>
  <c r="L453" s="1"/>
  <c r="K451"/>
  <c r="K453" s="1"/>
  <c r="J451"/>
  <c r="J453" s="1"/>
  <c r="AC450"/>
  <c r="AC449"/>
  <c r="AV448"/>
  <c r="AU448"/>
  <c r="AT448"/>
  <c r="AS448"/>
  <c r="AR448"/>
  <c r="AQ448"/>
  <c r="AP448"/>
  <c r="AO448"/>
  <c r="AN448"/>
  <c r="AM448"/>
  <c r="AL448"/>
  <c r="AK448"/>
  <c r="AJ448"/>
  <c r="AI448"/>
  <c r="AH448"/>
  <c r="AG448"/>
  <c r="AF448"/>
  <c r="AE448"/>
  <c r="I448"/>
  <c r="AA446"/>
  <c r="Z446"/>
  <c r="Y446"/>
  <c r="X446"/>
  <c r="W446"/>
  <c r="V446"/>
  <c r="U446"/>
  <c r="T446"/>
  <c r="S446"/>
  <c r="R446"/>
  <c r="Q446"/>
  <c r="P446"/>
  <c r="O446"/>
  <c r="N446"/>
  <c r="M446"/>
  <c r="L446"/>
  <c r="K446"/>
  <c r="J446"/>
  <c r="AA445"/>
  <c r="Z445"/>
  <c r="Y445"/>
  <c r="X445"/>
  <c r="W445"/>
  <c r="V445"/>
  <c r="U445"/>
  <c r="T445"/>
  <c r="S445"/>
  <c r="R445"/>
  <c r="Q445"/>
  <c r="P445"/>
  <c r="O445"/>
  <c r="N445"/>
  <c r="M445"/>
  <c r="L445"/>
  <c r="K445"/>
  <c r="J445"/>
  <c r="AC445" s="1"/>
  <c r="AA444"/>
  <c r="Z444"/>
  <c r="Y444"/>
  <c r="X444"/>
  <c r="W444"/>
  <c r="V444"/>
  <c r="U444"/>
  <c r="U448" s="1"/>
  <c r="T444"/>
  <c r="S444"/>
  <c r="S448" s="1"/>
  <c r="R444"/>
  <c r="Q444"/>
  <c r="Q448" s="1"/>
  <c r="P444"/>
  <c r="O444"/>
  <c r="O448" s="1"/>
  <c r="N444"/>
  <c r="M444"/>
  <c r="M448" s="1"/>
  <c r="L444"/>
  <c r="K444"/>
  <c r="K448" s="1"/>
  <c r="J444"/>
  <c r="AC444" s="1"/>
  <c r="AA443"/>
  <c r="Z443"/>
  <c r="Z448" s="1"/>
  <c r="Y443"/>
  <c r="X443"/>
  <c r="X448" s="1"/>
  <c r="W443"/>
  <c r="V443"/>
  <c r="V448" s="1"/>
  <c r="U443"/>
  <c r="T443"/>
  <c r="T448" s="1"/>
  <c r="S443"/>
  <c r="R443"/>
  <c r="R448" s="1"/>
  <c r="Q443"/>
  <c r="P443"/>
  <c r="P448" s="1"/>
  <c r="O443"/>
  <c r="N443"/>
  <c r="N448" s="1"/>
  <c r="M443"/>
  <c r="L443"/>
  <c r="L448" s="1"/>
  <c r="K443"/>
  <c r="J443"/>
  <c r="J448" s="1"/>
  <c r="AC442"/>
  <c r="AC441"/>
  <c r="AC440"/>
  <c r="AC439"/>
  <c r="AC438"/>
  <c r="AC436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AC434" s="1"/>
  <c r="I434"/>
  <c r="AC429"/>
  <c r="AC428"/>
  <c r="AC427"/>
  <c r="AC425"/>
  <c r="AC424"/>
  <c r="AA423"/>
  <c r="Z423"/>
  <c r="Y423"/>
  <c r="X423"/>
  <c r="W423"/>
  <c r="V423"/>
  <c r="U423"/>
  <c r="T423"/>
  <c r="S423"/>
  <c r="R423"/>
  <c r="Q423"/>
  <c r="P423"/>
  <c r="O423"/>
  <c r="N423"/>
  <c r="M423"/>
  <c r="L423"/>
  <c r="K423"/>
  <c r="J423"/>
  <c r="I423"/>
  <c r="AC421"/>
  <c r="AC420"/>
  <c r="AC419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J417"/>
  <c r="AC417" s="1"/>
  <c r="I417"/>
  <c r="AC414"/>
  <c r="AC413"/>
  <c r="AC412"/>
  <c r="AC411"/>
  <c r="AC410"/>
  <c r="AC403"/>
  <c r="AC402"/>
  <c r="AC401"/>
  <c r="AC400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J398"/>
  <c r="AC397"/>
  <c r="AC396"/>
  <c r="AC395"/>
  <c r="AC393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J391"/>
  <c r="AC389"/>
  <c r="AC388"/>
  <c r="AC387"/>
  <c r="AC386"/>
  <c r="AC384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J382"/>
  <c r="AC382" s="1"/>
  <c r="AC380"/>
  <c r="AC379"/>
  <c r="AC378"/>
  <c r="AC377"/>
  <c r="AA376"/>
  <c r="Z376"/>
  <c r="Y376"/>
  <c r="X376"/>
  <c r="W376"/>
  <c r="V376"/>
  <c r="U376"/>
  <c r="T376"/>
  <c r="S376"/>
  <c r="R376"/>
  <c r="Q376"/>
  <c r="P376"/>
  <c r="O376"/>
  <c r="N376"/>
  <c r="M376"/>
  <c r="L376"/>
  <c r="K376"/>
  <c r="J376"/>
  <c r="AC376" s="1"/>
  <c r="AC371"/>
  <c r="AC370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J369"/>
  <c r="AC369" s="1"/>
  <c r="AC367"/>
  <c r="AC366"/>
  <c r="AC365"/>
  <c r="AC364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AC361"/>
  <c r="AC360"/>
  <c r="AC359"/>
  <c r="AC358"/>
  <c r="AC355"/>
  <c r="AC354"/>
  <c r="AC353"/>
  <c r="AC352"/>
  <c r="AC351"/>
  <c r="AC350"/>
  <c r="AC349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AC346"/>
  <c r="AC345"/>
  <c r="AC344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AC341"/>
  <c r="AC340"/>
  <c r="AC339"/>
  <c r="AC338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AA334"/>
  <c r="Z334"/>
  <c r="Z337" s="1"/>
  <c r="Y334"/>
  <c r="X334"/>
  <c r="X337" s="1"/>
  <c r="W334"/>
  <c r="V334"/>
  <c r="V337" s="1"/>
  <c r="U334"/>
  <c r="T334"/>
  <c r="T337" s="1"/>
  <c r="S334"/>
  <c r="R334"/>
  <c r="R337" s="1"/>
  <c r="Q334"/>
  <c r="P334"/>
  <c r="P337" s="1"/>
  <c r="O334"/>
  <c r="N334"/>
  <c r="N337" s="1"/>
  <c r="M334"/>
  <c r="L334"/>
  <c r="L337" s="1"/>
  <c r="K334"/>
  <c r="J334"/>
  <c r="AC334" s="1"/>
  <c r="AC333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AA329"/>
  <c r="Z329"/>
  <c r="Z332" s="1"/>
  <c r="Y329"/>
  <c r="X329"/>
  <c r="X332" s="1"/>
  <c r="W329"/>
  <c r="V329"/>
  <c r="V332" s="1"/>
  <c r="U329"/>
  <c r="T329"/>
  <c r="T332" s="1"/>
  <c r="S329"/>
  <c r="R329"/>
  <c r="R332" s="1"/>
  <c r="Q329"/>
  <c r="P329"/>
  <c r="P332" s="1"/>
  <c r="O329"/>
  <c r="N329"/>
  <c r="N332" s="1"/>
  <c r="M329"/>
  <c r="L329"/>
  <c r="L332" s="1"/>
  <c r="K329"/>
  <c r="J329"/>
  <c r="AC329" s="1"/>
  <c r="AC328"/>
  <c r="AC327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AC324" s="1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J323"/>
  <c r="AC323" s="1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AC322" s="1"/>
  <c r="AA321"/>
  <c r="AA326" s="1"/>
  <c r="Z321"/>
  <c r="Y321"/>
  <c r="Y326" s="1"/>
  <c r="X321"/>
  <c r="W321"/>
  <c r="W326" s="1"/>
  <c r="V321"/>
  <c r="U321"/>
  <c r="U326" s="1"/>
  <c r="T321"/>
  <c r="S321"/>
  <c r="S326" s="1"/>
  <c r="R321"/>
  <c r="Q321"/>
  <c r="Q326" s="1"/>
  <c r="P321"/>
  <c r="O321"/>
  <c r="O326" s="1"/>
  <c r="N321"/>
  <c r="M321"/>
  <c r="M326" s="1"/>
  <c r="L321"/>
  <c r="K321"/>
  <c r="K326" s="1"/>
  <c r="J321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AC316"/>
  <c r="AC315"/>
  <c r="AC314"/>
  <c r="AC313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AC310"/>
  <c r="AC309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AC308" s="1"/>
  <c r="AC306"/>
  <c r="AC305"/>
  <c r="AC304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AA300"/>
  <c r="Z300"/>
  <c r="Z303" s="1"/>
  <c r="Y300"/>
  <c r="X300"/>
  <c r="X303" s="1"/>
  <c r="W300"/>
  <c r="V300"/>
  <c r="V303" s="1"/>
  <c r="U300"/>
  <c r="T300"/>
  <c r="T303" s="1"/>
  <c r="S300"/>
  <c r="R300"/>
  <c r="R303" s="1"/>
  <c r="Q300"/>
  <c r="P300"/>
  <c r="P303" s="1"/>
  <c r="O300"/>
  <c r="N300"/>
  <c r="N303" s="1"/>
  <c r="M300"/>
  <c r="L300"/>
  <c r="L303" s="1"/>
  <c r="K300"/>
  <c r="J300"/>
  <c r="AC300" s="1"/>
  <c r="AC299"/>
  <c r="AC298"/>
  <c r="AC297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AC294"/>
  <c r="AC293"/>
  <c r="AC292"/>
  <c r="AC291"/>
  <c r="AC296" s="1"/>
  <c r="AC290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AC289" s="1"/>
  <c r="AC287"/>
  <c r="AC286"/>
  <c r="AC285"/>
  <c r="AC284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AC283" s="1"/>
  <c r="AC282"/>
  <c r="AC280"/>
  <c r="AC279"/>
  <c r="AC278"/>
  <c r="AC277"/>
  <c r="AC276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AC274" s="1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AC270"/>
  <c r="AC269"/>
  <c r="AC268"/>
  <c r="AC267"/>
  <c r="AC266"/>
  <c r="AC265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AC264" s="1"/>
  <c r="I264"/>
  <c r="AC262"/>
  <c r="AC261"/>
  <c r="AC260"/>
  <c r="AC259"/>
  <c r="AC258"/>
  <c r="AC257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AC256" s="1"/>
  <c r="I256"/>
  <c r="AC254"/>
  <c r="AC253"/>
  <c r="AC252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AC251" s="1"/>
  <c r="AC250"/>
  <c r="AC249"/>
  <c r="AC248"/>
  <c r="AC247"/>
  <c r="AC246"/>
  <c r="AC245"/>
  <c r="AC244"/>
  <c r="AC243"/>
  <c r="AC242"/>
  <c r="AC240"/>
  <c r="AC238"/>
  <c r="I237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AC234" s="1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AC233" s="1"/>
  <c r="AA232"/>
  <c r="AA237" s="1"/>
  <c r="Z232"/>
  <c r="Z237" s="1"/>
  <c r="Y232"/>
  <c r="Y237" s="1"/>
  <c r="X232"/>
  <c r="X237" s="1"/>
  <c r="W232"/>
  <c r="W237" s="1"/>
  <c r="V232"/>
  <c r="V237" s="1"/>
  <c r="U232"/>
  <c r="U237" s="1"/>
  <c r="T232"/>
  <c r="T237" s="1"/>
  <c r="S232"/>
  <c r="S237" s="1"/>
  <c r="R232"/>
  <c r="R237" s="1"/>
  <c r="Q232"/>
  <c r="Q237" s="1"/>
  <c r="P232"/>
  <c r="P237" s="1"/>
  <c r="O232"/>
  <c r="O237" s="1"/>
  <c r="N232"/>
  <c r="N237" s="1"/>
  <c r="M232"/>
  <c r="M237" s="1"/>
  <c r="L232"/>
  <c r="L237" s="1"/>
  <c r="K232"/>
  <c r="K237" s="1"/>
  <c r="J232"/>
  <c r="J237" s="1"/>
  <c r="AC230"/>
  <c r="AC229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AC226"/>
  <c r="AC227" s="1"/>
  <c r="X224"/>
  <c r="T224"/>
  <c r="P224"/>
  <c r="L224"/>
  <c r="I224"/>
  <c r="AA222"/>
  <c r="AA224" s="1"/>
  <c r="Z222"/>
  <c r="Z224" s="1"/>
  <c r="Y222"/>
  <c r="Y224" s="1"/>
  <c r="X222"/>
  <c r="W222"/>
  <c r="W224" s="1"/>
  <c r="V222"/>
  <c r="V224" s="1"/>
  <c r="U222"/>
  <c r="U224" s="1"/>
  <c r="T222"/>
  <c r="S222"/>
  <c r="S224" s="1"/>
  <c r="R222"/>
  <c r="R224" s="1"/>
  <c r="Q222"/>
  <c r="Q224" s="1"/>
  <c r="P222"/>
  <c r="O222"/>
  <c r="O224" s="1"/>
  <c r="N222"/>
  <c r="N224" s="1"/>
  <c r="M222"/>
  <c r="M224" s="1"/>
  <c r="L222"/>
  <c r="K222"/>
  <c r="K224" s="1"/>
  <c r="J222"/>
  <c r="J224" s="1"/>
  <c r="N220"/>
  <c r="M220"/>
  <c r="L220"/>
  <c r="K220"/>
  <c r="J220"/>
  <c r="AC218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AC216"/>
  <c r="AC215"/>
  <c r="AC214"/>
  <c r="AC213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AC211"/>
  <c r="AC210"/>
  <c r="AA208"/>
  <c r="Z208"/>
  <c r="Y208"/>
  <c r="X208"/>
  <c r="W208"/>
  <c r="V208"/>
  <c r="U208"/>
  <c r="T208"/>
  <c r="S208"/>
  <c r="R208"/>
  <c r="Q208"/>
  <c r="P208"/>
  <c r="O208"/>
  <c r="M208"/>
  <c r="AC208" s="1"/>
  <c r="J208"/>
  <c r="AC206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AC204"/>
  <c r="AC203"/>
  <c r="AC202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AC200"/>
  <c r="AC199"/>
  <c r="AC198"/>
  <c r="AC197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AC196" s="1"/>
  <c r="AC195"/>
  <c r="AC194"/>
  <c r="AC193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AC192" s="1"/>
  <c r="AC191"/>
  <c r="AC190"/>
  <c r="AC189"/>
  <c r="AC187"/>
  <c r="AC185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AC184" s="1"/>
  <c r="AC183"/>
  <c r="AC182"/>
  <c r="AC181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AC180" s="1"/>
  <c r="AC179"/>
  <c r="AC178"/>
  <c r="AC177"/>
  <c r="S176"/>
  <c r="L176"/>
  <c r="K176"/>
  <c r="J176"/>
  <c r="AC176" s="1"/>
  <c r="AC175"/>
  <c r="AC174"/>
  <c r="AC173"/>
  <c r="AC172"/>
  <c r="AC171"/>
  <c r="AC170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AC167"/>
  <c r="AC166"/>
  <c r="AC165"/>
  <c r="AC164"/>
  <c r="AC163"/>
  <c r="AC162"/>
  <c r="AC161"/>
  <c r="AC160"/>
  <c r="AC159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AC157"/>
  <c r="AC156"/>
  <c r="AC155"/>
  <c r="AC154"/>
  <c r="AC153"/>
  <c r="AC152"/>
  <c r="AC151"/>
  <c r="AC150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AC148" s="1"/>
  <c r="AC147"/>
  <c r="AC146"/>
  <c r="AC145"/>
  <c r="AC144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AC143" s="1"/>
  <c r="AC142"/>
  <c r="AC141"/>
  <c r="AC140"/>
  <c r="AC139"/>
  <c r="AC138"/>
  <c r="AC137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AC135" s="1"/>
  <c r="O133"/>
  <c r="I133"/>
  <c r="AA132"/>
  <c r="AA133" s="1"/>
  <c r="Z132"/>
  <c r="Y132"/>
  <c r="X132"/>
  <c r="W132"/>
  <c r="W133" s="1"/>
  <c r="V132"/>
  <c r="U132"/>
  <c r="T132"/>
  <c r="S132"/>
  <c r="S133" s="1"/>
  <c r="R132"/>
  <c r="Q132"/>
  <c r="P132"/>
  <c r="O132"/>
  <c r="N132"/>
  <c r="M132"/>
  <c r="L132"/>
  <c r="K132"/>
  <c r="K133" s="1"/>
  <c r="J132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AC131" s="1"/>
  <c r="AA130"/>
  <c r="Z130"/>
  <c r="Z133" s="1"/>
  <c r="Y130"/>
  <c r="Y133" s="1"/>
  <c r="X130"/>
  <c r="X133" s="1"/>
  <c r="W130"/>
  <c r="V130"/>
  <c r="V133" s="1"/>
  <c r="U130"/>
  <c r="U133" s="1"/>
  <c r="T130"/>
  <c r="T133" s="1"/>
  <c r="S130"/>
  <c r="R130"/>
  <c r="R133" s="1"/>
  <c r="Q130"/>
  <c r="Q133" s="1"/>
  <c r="P130"/>
  <c r="P133" s="1"/>
  <c r="O130"/>
  <c r="N130"/>
  <c r="N133" s="1"/>
  <c r="M130"/>
  <c r="M133" s="1"/>
  <c r="L130"/>
  <c r="L133" s="1"/>
  <c r="K130"/>
  <c r="J130"/>
  <c r="J133" s="1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AC128" s="1"/>
  <c r="AC124"/>
  <c r="AC123"/>
  <c r="AC122"/>
  <c r="AC121"/>
  <c r="AC120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AC118"/>
  <c r="AC117"/>
  <c r="AC116"/>
  <c r="AC115"/>
  <c r="AC114"/>
  <c r="AC113"/>
  <c r="AC112"/>
  <c r="AC111"/>
  <c r="AC110"/>
  <c r="AC109"/>
  <c r="AC108"/>
  <c r="AC107"/>
  <c r="AC106"/>
  <c r="AC105"/>
  <c r="AC103"/>
  <c r="AC102"/>
  <c r="AC100"/>
  <c r="AC99"/>
  <c r="AC98"/>
  <c r="AC97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I96"/>
  <c r="AA94"/>
  <c r="Z94"/>
  <c r="Z96" s="1"/>
  <c r="Y94"/>
  <c r="X94"/>
  <c r="X96" s="1"/>
  <c r="W94"/>
  <c r="V94"/>
  <c r="V96" s="1"/>
  <c r="U94"/>
  <c r="T94"/>
  <c r="T96" s="1"/>
  <c r="S94"/>
  <c r="R94"/>
  <c r="R96" s="1"/>
  <c r="Q94"/>
  <c r="P94"/>
  <c r="P96" s="1"/>
  <c r="O94"/>
  <c r="N94"/>
  <c r="N96" s="1"/>
  <c r="M94"/>
  <c r="L94"/>
  <c r="L96" s="1"/>
  <c r="K94"/>
  <c r="J94"/>
  <c r="AC94" s="1"/>
  <c r="AA93"/>
  <c r="AA96" s="1"/>
  <c r="Z93"/>
  <c r="Y93"/>
  <c r="Y96" s="1"/>
  <c r="X93"/>
  <c r="W93"/>
  <c r="W96" s="1"/>
  <c r="V93"/>
  <c r="U93"/>
  <c r="U96" s="1"/>
  <c r="T93"/>
  <c r="S93"/>
  <c r="S96" s="1"/>
  <c r="R93"/>
  <c r="Q93"/>
  <c r="Q96" s="1"/>
  <c r="P93"/>
  <c r="O93"/>
  <c r="O96" s="1"/>
  <c r="N93"/>
  <c r="M93"/>
  <c r="M96" s="1"/>
  <c r="L93"/>
  <c r="K93"/>
  <c r="K96" s="1"/>
  <c r="J93"/>
  <c r="AC93" s="1"/>
  <c r="AC96" s="1"/>
  <c r="AC91"/>
  <c r="AC90"/>
  <c r="AC89"/>
  <c r="AC88"/>
  <c r="AC87"/>
  <c r="AC86"/>
  <c r="AC85"/>
  <c r="AC84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AC83" s="1"/>
  <c r="AC82"/>
  <c r="AC81"/>
  <c r="AC80"/>
  <c r="AC78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AC76"/>
  <c r="AC75"/>
  <c r="AC74"/>
  <c r="AC73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AC72" s="1"/>
  <c r="AC71"/>
  <c r="AC70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AC69" s="1"/>
  <c r="AC68"/>
  <c r="AC67"/>
  <c r="AC66"/>
  <c r="AC65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AC63" s="1"/>
  <c r="AC62"/>
  <c r="AC61"/>
  <c r="AC59"/>
  <c r="AC58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AC56"/>
  <c r="AC55"/>
  <c r="AC54"/>
  <c r="AC53"/>
  <c r="AC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AC50" s="1"/>
  <c r="AC49"/>
  <c r="AC48"/>
  <c r="AC47"/>
  <c r="AC46"/>
  <c r="AC45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AC42"/>
  <c r="AC41"/>
  <c r="AC40"/>
  <c r="AC39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AC37" s="1"/>
  <c r="I37"/>
  <c r="AC36"/>
  <c r="AC35"/>
  <c r="AC34"/>
  <c r="AC33"/>
  <c r="AC32"/>
  <c r="AC31"/>
  <c r="AC30"/>
  <c r="AC29"/>
  <c r="AC28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AC25" s="1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AC23" s="1"/>
  <c r="I23"/>
  <c r="AC22"/>
  <c r="AC21"/>
  <c r="AC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AC18"/>
  <c r="AC17"/>
  <c r="AC16"/>
  <c r="I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AC14" s="1"/>
  <c r="I14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AC12" s="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AA10"/>
  <c r="Z10"/>
  <c r="Z15" s="1"/>
  <c r="Y10"/>
  <c r="X10"/>
  <c r="X15" s="1"/>
  <c r="W10"/>
  <c r="V10"/>
  <c r="V15" s="1"/>
  <c r="U10"/>
  <c r="T10"/>
  <c r="T15" s="1"/>
  <c r="S10"/>
  <c r="R10"/>
  <c r="R15" s="1"/>
  <c r="Q10"/>
  <c r="P10"/>
  <c r="P15" s="1"/>
  <c r="O10"/>
  <c r="N10"/>
  <c r="N15" s="1"/>
  <c r="M10"/>
  <c r="L10"/>
  <c r="L15" s="1"/>
  <c r="K10"/>
  <c r="J10"/>
  <c r="AC10" s="1"/>
  <c r="AC9"/>
  <c r="AC8"/>
  <c r="AC7"/>
  <c r="AC6"/>
  <c r="AC5"/>
  <c r="AC4"/>
  <c r="AC3"/>
  <c r="AC2"/>
  <c r="AX488" l="1"/>
  <c r="AX487"/>
  <c r="J96"/>
  <c r="K15"/>
  <c r="M15"/>
  <c r="O15"/>
  <c r="Q15"/>
  <c r="S15"/>
  <c r="U15"/>
  <c r="W15"/>
  <c r="Y15"/>
  <c r="AA15"/>
  <c r="AC11"/>
  <c r="J15"/>
  <c r="AC19"/>
  <c r="AC43"/>
  <c r="AC57"/>
  <c r="AC77"/>
  <c r="AC132"/>
  <c r="AC217"/>
  <c r="AC222"/>
  <c r="AC237"/>
  <c r="AC236"/>
  <c r="AC272"/>
  <c r="K303"/>
  <c r="M303"/>
  <c r="O303"/>
  <c r="Q303"/>
  <c r="S303"/>
  <c r="U303"/>
  <c r="W303"/>
  <c r="Y303"/>
  <c r="AA303"/>
  <c r="AC301"/>
  <c r="AC303" s="1"/>
  <c r="J303"/>
  <c r="J326"/>
  <c r="L326"/>
  <c r="N326"/>
  <c r="P326"/>
  <c r="R326"/>
  <c r="T326"/>
  <c r="V326"/>
  <c r="X326"/>
  <c r="Z326"/>
  <c r="K332"/>
  <c r="M332"/>
  <c r="O332"/>
  <c r="Q332"/>
  <c r="S332"/>
  <c r="U332"/>
  <c r="W332"/>
  <c r="Y332"/>
  <c r="AA332"/>
  <c r="AC330"/>
  <c r="AC332" s="1"/>
  <c r="J332"/>
  <c r="K337"/>
  <c r="M337"/>
  <c r="O337"/>
  <c r="Q337"/>
  <c r="S337"/>
  <c r="U337"/>
  <c r="W337"/>
  <c r="Y337"/>
  <c r="AA337"/>
  <c r="AC335"/>
  <c r="AC337" s="1"/>
  <c r="J337"/>
  <c r="AC363"/>
  <c r="AC443"/>
  <c r="W448"/>
  <c r="Y448"/>
  <c r="AA448"/>
  <c r="AC446"/>
  <c r="AC453"/>
  <c r="AC133"/>
  <c r="AC448"/>
  <c r="AC471"/>
  <c r="AC451"/>
  <c r="AC469"/>
  <c r="AC473"/>
  <c r="AC474" s="1"/>
  <c r="AC477"/>
  <c r="AC478" s="1"/>
  <c r="AC130"/>
  <c r="AC232"/>
  <c r="AC321"/>
  <c r="AC326" s="1"/>
  <c r="AC523"/>
  <c r="AC15" l="1"/>
</calcChain>
</file>

<file path=xl/comments1.xml><?xml version="1.0" encoding="utf-8"?>
<comments xmlns="http://schemas.openxmlformats.org/spreadsheetml/2006/main">
  <authors>
    <author>alp-brn</author>
    <author>Ihr Benutzername</author>
  </authors>
  <commentList>
    <comment ref="T8" authorId="0">
      <text>
        <r>
          <rPr>
            <b/>
            <sz val="8"/>
            <color indexed="81"/>
            <rFont val="Tahoma"/>
            <family val="2"/>
          </rPr>
          <t>alp-brn:</t>
        </r>
        <r>
          <rPr>
            <sz val="8"/>
            <color indexed="81"/>
            <rFont val="Tahoma"/>
            <family val="2"/>
          </rPr>
          <t xml:space="preserve">
Werte wurden vertauscht mit HIS
11.2.2008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alp-brn:</t>
        </r>
        <r>
          <rPr>
            <sz val="8"/>
            <color indexed="81"/>
            <rFont val="Tahoma"/>
            <family val="2"/>
          </rPr>
          <t xml:space="preserve">
Tippfehler auf Etikette, richtige Link ist 310706-5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alp-brn:</t>
        </r>
        <r>
          <rPr>
            <sz val="8"/>
            <color indexed="81"/>
            <rFont val="Tahoma"/>
            <family val="2"/>
          </rPr>
          <t xml:space="preserve">
ev Fehler auf Etikette</t>
        </r>
      </text>
    </comment>
    <comment ref="I487" authorId="1">
      <text>
        <r>
          <rPr>
            <b/>
            <sz val="8"/>
            <color indexed="81"/>
            <rFont val="Tahoma"/>
            <family val="2"/>
          </rPr>
          <t>Ihr Benutzername:</t>
        </r>
        <r>
          <rPr>
            <sz val="8"/>
            <color indexed="81"/>
            <rFont val="Tahoma"/>
            <family val="2"/>
          </rPr>
          <t xml:space="preserve">
Summe AMIS/o.89</t>
        </r>
      </text>
    </comment>
    <comment ref="I488" authorId="1">
      <text>
        <r>
          <rPr>
            <b/>
            <sz val="8"/>
            <color indexed="81"/>
            <rFont val="Tahoma"/>
            <family val="2"/>
          </rPr>
          <t>Ihr Benutzername:</t>
        </r>
        <r>
          <rPr>
            <sz val="8"/>
            <color indexed="81"/>
            <rFont val="Tahoma"/>
            <family val="2"/>
          </rPr>
          <t xml:space="preserve">
Summe AMIS /0.89</t>
        </r>
      </text>
    </comment>
  </commentList>
</comments>
</file>

<file path=xl/sharedStrings.xml><?xml version="1.0" encoding="utf-8"?>
<sst xmlns="http://schemas.openxmlformats.org/spreadsheetml/2006/main" count="2638" uniqueCount="1146">
  <si>
    <t>AMIS Überpr</t>
  </si>
  <si>
    <t>Herkunft</t>
  </si>
  <si>
    <t>Probeniengang</t>
  </si>
  <si>
    <t>Teilprodukt</t>
  </si>
  <si>
    <t>Futtermittel</t>
  </si>
  <si>
    <t>Lims-Nr</t>
  </si>
  <si>
    <t>Nr GEBU06</t>
  </si>
  <si>
    <t>FeedSpecNr</t>
  </si>
  <si>
    <t>RP-def</t>
  </si>
  <si>
    <t>LYS_g/g RP</t>
  </si>
  <si>
    <t>MET_g/g RP</t>
  </si>
  <si>
    <t>CYS_g/g RP</t>
  </si>
  <si>
    <t>THR_g/g RP</t>
  </si>
  <si>
    <t>TRY_g/g RP</t>
  </si>
  <si>
    <t>ILE_g/g RP</t>
  </si>
  <si>
    <t>LEU_g/g RP</t>
  </si>
  <si>
    <t>PHE_g/g RP</t>
  </si>
  <si>
    <t>TYR_g/g RP</t>
  </si>
  <si>
    <t>VAL_g/g RP</t>
  </si>
  <si>
    <t>ARG_g/g RP</t>
  </si>
  <si>
    <t>HIS_g/g RP</t>
  </si>
  <si>
    <t>ALA_g/g RP</t>
  </si>
  <si>
    <t>ASP_g/g RP</t>
  </si>
  <si>
    <t>GLU_g/g RP</t>
  </si>
  <si>
    <t>GLY_g/g RP</t>
  </si>
  <si>
    <t>PRO_g/g RP</t>
  </si>
  <si>
    <t>SER_g/g RP</t>
  </si>
  <si>
    <t>Summe</t>
  </si>
  <si>
    <t>Lys_g/kg FS</t>
  </si>
  <si>
    <t>Met</t>
  </si>
  <si>
    <t>Cys</t>
  </si>
  <si>
    <t>Thr</t>
  </si>
  <si>
    <t>Try</t>
  </si>
  <si>
    <t>Ile</t>
  </si>
  <si>
    <t>Leu</t>
  </si>
  <si>
    <t>Phe</t>
  </si>
  <si>
    <t>Tyr</t>
  </si>
  <si>
    <t>Val</t>
  </si>
  <si>
    <t>Arg</t>
  </si>
  <si>
    <t>His</t>
  </si>
  <si>
    <t>Ala</t>
  </si>
  <si>
    <t>Asp</t>
  </si>
  <si>
    <t>Glu</t>
  </si>
  <si>
    <t>Gly</t>
  </si>
  <si>
    <t>Pro</t>
  </si>
  <si>
    <t>Ser</t>
  </si>
  <si>
    <t>Ackerbohnen</t>
  </si>
  <si>
    <t xml:space="preserve">Alfred/91 Rütti                                                       </t>
  </si>
  <si>
    <t>116368-5</t>
  </si>
  <si>
    <t xml:space="preserve">Albatross/91 Rütti                                                    </t>
  </si>
  <si>
    <t>116371-9</t>
  </si>
  <si>
    <t xml:space="preserve">GEO/91 Rütti                                                          </t>
  </si>
  <si>
    <t>116372-6</t>
  </si>
  <si>
    <t xml:space="preserve">Herz Freya/91 Rütti                                                   </t>
  </si>
  <si>
    <t>116373-3</t>
  </si>
  <si>
    <t xml:space="preserve">FAG-RAC                                                               </t>
  </si>
  <si>
    <t>129559-1</t>
  </si>
  <si>
    <t>129560-1</t>
  </si>
  <si>
    <t xml:space="preserve">Féverolles BIO, frisch            </t>
  </si>
  <si>
    <t xml:space="preserve">Berger                                                                </t>
  </si>
  <si>
    <t>Ackerbohnen Bio</t>
  </si>
  <si>
    <t>223142-0</t>
  </si>
  <si>
    <t>223143-7</t>
  </si>
  <si>
    <r>
      <t>310706-</t>
    </r>
    <r>
      <rPr>
        <sz val="10"/>
        <color indexed="10"/>
        <rFont val="Tahoma"/>
        <family val="2"/>
      </rPr>
      <t>5</t>
    </r>
    <r>
      <rPr>
        <sz val="10"/>
        <color indexed="8"/>
        <rFont val="Tahoma"/>
        <family val="2"/>
      </rPr>
      <t>, Sirocco, Romanel 2003</t>
    </r>
  </si>
  <si>
    <t>lange Lagerung, 2008</t>
  </si>
  <si>
    <t>310738-8</t>
  </si>
  <si>
    <r>
      <t>310710-</t>
    </r>
    <r>
      <rPr>
        <sz val="10"/>
        <color indexed="10"/>
        <rFont val="Tahoma"/>
        <family val="2"/>
      </rPr>
      <t>6</t>
    </r>
    <r>
      <rPr>
        <sz val="10"/>
        <color indexed="8"/>
        <rFont val="Tahoma"/>
        <family val="2"/>
      </rPr>
      <t>, Sirocco, Bernex 2004</t>
    </r>
  </si>
  <si>
    <t>310741-2</t>
  </si>
  <si>
    <t>310711-3, Gloria, Bernex 2004</t>
  </si>
  <si>
    <t>310742-9</t>
  </si>
  <si>
    <t>n=8</t>
  </si>
  <si>
    <t>FMDB 07</t>
  </si>
  <si>
    <t>n=11</t>
  </si>
  <si>
    <t>Apfeltrester entpektinisiert getrocknet</t>
  </si>
  <si>
    <t xml:space="preserve">Rivalor                                                               </t>
  </si>
  <si>
    <t>222518-2</t>
  </si>
  <si>
    <t xml:space="preserve">Agrokorn 4.10.01                                                      </t>
  </si>
  <si>
    <t>222845-7</t>
  </si>
  <si>
    <t>222846-4</t>
  </si>
  <si>
    <t>Apfeltrester nicht entpektinisiert getrocknet</t>
  </si>
  <si>
    <t xml:space="preserve">Obi, Bischofszell                                                     </t>
  </si>
  <si>
    <t>123146-9</t>
  </si>
  <si>
    <t xml:space="preserve">Brunner Mosterei, Steinmauer      Lieferant: Weinlandmühle Glanzmann, </t>
  </si>
  <si>
    <t>129614-3</t>
  </si>
  <si>
    <t>222844-0</t>
  </si>
  <si>
    <t>Baumnusskuchen mit Schalen</t>
  </si>
  <si>
    <t>von Glauser 303650-7</t>
  </si>
  <si>
    <t>303803-1</t>
  </si>
  <si>
    <t>neu</t>
  </si>
  <si>
    <t xml:space="preserve">Backhefe                      </t>
  </si>
  <si>
    <t xml:space="preserve">Proteinkonzentrat                                                     </t>
  </si>
  <si>
    <t>128684-7</t>
  </si>
  <si>
    <t xml:space="preserve">Bierhefe  12                  </t>
  </si>
  <si>
    <t xml:space="preserve">Haefliger AG                                                          </t>
  </si>
  <si>
    <t>Bierhefe</t>
  </si>
  <si>
    <t>114199-9</t>
  </si>
  <si>
    <t xml:space="preserve">Bierhefe  13                  </t>
  </si>
  <si>
    <t xml:space="preserve">UFAG, Sursee                                                          </t>
  </si>
  <si>
    <t>114200-8</t>
  </si>
  <si>
    <t xml:space="preserve">Bierhefe Biolux  14           </t>
  </si>
  <si>
    <t xml:space="preserve">Ziwag, 48% RP  8% RA                                                  </t>
  </si>
  <si>
    <t>114201-5</t>
  </si>
  <si>
    <t xml:space="preserve">Bierhefe getr., Brasilien     </t>
  </si>
  <si>
    <t xml:space="preserve">Obi Arnegg                                                            </t>
  </si>
  <si>
    <t>124138-7</t>
  </si>
  <si>
    <t xml:space="preserve">Levure de biere               </t>
  </si>
  <si>
    <t xml:space="preserve">Quantité:                                                             </t>
  </si>
  <si>
    <t>165274-9</t>
  </si>
  <si>
    <t xml:space="preserve">Levure de bière               </t>
  </si>
  <si>
    <t>Bierhefe frisch</t>
  </si>
  <si>
    <t>223147-5</t>
  </si>
  <si>
    <t xml:space="preserve">RAP                                                                   </t>
  </si>
  <si>
    <t>223148-2</t>
  </si>
  <si>
    <t xml:space="preserve">Provimi                                                               </t>
  </si>
  <si>
    <t>223149-9</t>
  </si>
  <si>
    <t>Biertreber frisch, DEG 14</t>
  </si>
  <si>
    <t>162437-5</t>
  </si>
  <si>
    <t>Biertreber frisch</t>
  </si>
  <si>
    <t xml:space="preserve">Cardinal 19.9.01                                                      </t>
  </si>
  <si>
    <t>221955-2</t>
  </si>
  <si>
    <t xml:space="preserve">Wander 20.9.01                                                        </t>
  </si>
  <si>
    <t>222043-1</t>
  </si>
  <si>
    <t xml:space="preserve">Cardinal 22.10.01                                                     </t>
  </si>
  <si>
    <t>223125-5</t>
  </si>
  <si>
    <t>223129-3</t>
  </si>
  <si>
    <t>Gebu 04/07</t>
  </si>
  <si>
    <t>Biertreber siliert</t>
  </si>
  <si>
    <t>Versuch Treber 1</t>
  </si>
  <si>
    <t>155650-8</t>
  </si>
  <si>
    <t xml:space="preserve">Ausgangsware Cardinal 22.10.01                                        </t>
  </si>
  <si>
    <t>223132-7</t>
  </si>
  <si>
    <t xml:space="preserve">Ausgangsmaterial Cardinal 22.10.01                                    </t>
  </si>
  <si>
    <t>223138-9</t>
  </si>
  <si>
    <t>223140-6</t>
  </si>
  <si>
    <t>223141-3</t>
  </si>
  <si>
    <t>Birnentrester getrocknet</t>
  </si>
  <si>
    <t>123144-5</t>
  </si>
  <si>
    <t xml:space="preserve">Utro, Rotkreuz                                                        </t>
  </si>
  <si>
    <t>123402-6</t>
  </si>
  <si>
    <t xml:space="preserve">Lengenhager Mosterei Matzingen    Lieferant: Weinlandmühle Glanzmann, </t>
  </si>
  <si>
    <t>129615-0</t>
  </si>
  <si>
    <t>222843-3</t>
  </si>
  <si>
    <t>Biskuitabfälle</t>
  </si>
  <si>
    <t xml:space="preserve">Landi Sursee 9.11.01                                                  </t>
  </si>
  <si>
    <t>224350-4</t>
  </si>
  <si>
    <t>249403-0</t>
  </si>
  <si>
    <t>Blutmehl</t>
  </si>
  <si>
    <t xml:space="preserve">Hokovit, Bützberg; Hersteller: Ostbayer. Fleischerzeugung, Plattling  </t>
  </si>
  <si>
    <t>123625-1</t>
  </si>
  <si>
    <t xml:space="preserve">Laett, Lohn                                                           </t>
  </si>
  <si>
    <t>123631-6</t>
  </si>
  <si>
    <t>Brotabfälle</t>
  </si>
  <si>
    <t>156851-0</t>
  </si>
  <si>
    <t xml:space="preserve">Brotwürfel, Sammelmuster, 6-02-1-03                                   </t>
  </si>
  <si>
    <t>242587-2</t>
  </si>
  <si>
    <t xml:space="preserve">Brotabfall mit Sesamkörner, Nr 1, Big Mac                             </t>
  </si>
  <si>
    <t>247057-3</t>
  </si>
  <si>
    <t>247058-0</t>
  </si>
  <si>
    <t>253943-8</t>
  </si>
  <si>
    <t>Gebu 07</t>
  </si>
  <si>
    <t>Bruchreis</t>
  </si>
  <si>
    <t xml:space="preserve">Provimi Cossonay                                                      </t>
  </si>
  <si>
    <t>222561-8</t>
  </si>
  <si>
    <t xml:space="preserve">Haefliger                                                             </t>
  </si>
  <si>
    <t>222563-2</t>
  </si>
  <si>
    <t>Buttermilch</t>
  </si>
  <si>
    <t xml:space="preserve">Cremo                                                                 </t>
  </si>
  <si>
    <t>Buttermilch frisch</t>
  </si>
  <si>
    <t>129040-0</t>
  </si>
  <si>
    <t xml:space="preserve">Cremo,                                                                </t>
  </si>
  <si>
    <t>Buttermilchkonzentrat 20% TS</t>
  </si>
  <si>
    <t>Buttermilchkonzentrat</t>
  </si>
  <si>
    <t>129037-6</t>
  </si>
  <si>
    <t xml:space="preserve">Cremo, Lieferant 1                                                    </t>
  </si>
  <si>
    <t>Buttermilchpulver</t>
  </si>
  <si>
    <t>129022-8</t>
  </si>
  <si>
    <t xml:space="preserve">Cremo, Lieferant 2                                                    </t>
  </si>
  <si>
    <t>129023-5</t>
  </si>
  <si>
    <t>Ca-Kaseinpulver</t>
  </si>
  <si>
    <t xml:space="preserve">Emmi 21.9.01                                                          </t>
  </si>
  <si>
    <t xml:space="preserve">Calcium-Caseinat              </t>
  </si>
  <si>
    <t>222491-8</t>
  </si>
  <si>
    <t>CEFID</t>
  </si>
  <si>
    <t xml:space="preserve">Ledergerber, Gossau                                                   </t>
  </si>
  <si>
    <t>Kaffee-Extraktionsschrot</t>
  </si>
  <si>
    <t>Cefid</t>
  </si>
  <si>
    <t>123143-8</t>
  </si>
  <si>
    <t xml:space="preserve">Nafag Gossau                                                          </t>
  </si>
  <si>
    <t>124129-1</t>
  </si>
  <si>
    <t>223133-4</t>
  </si>
  <si>
    <t>Dinkel</t>
  </si>
  <si>
    <t xml:space="preserve">F. Kuenzi, Bowil                                                      </t>
  </si>
  <si>
    <t>125545-2</t>
  </si>
  <si>
    <t xml:space="preserve">Aeschau BE                                                            </t>
  </si>
  <si>
    <t>125546-9</t>
  </si>
  <si>
    <t xml:space="preserve">Langnau i.E.                                                          </t>
  </si>
  <si>
    <t>125547-6</t>
  </si>
  <si>
    <t>Dinkel entspelzt</t>
  </si>
  <si>
    <t xml:space="preserve">Ruegsbach/Affoltern                                                   </t>
  </si>
  <si>
    <t>125544-5</t>
  </si>
  <si>
    <t>Dinkelspelzen</t>
  </si>
  <si>
    <t xml:space="preserve">Meier, Grosswangen                                                    </t>
  </si>
  <si>
    <t>Kornspreu</t>
  </si>
  <si>
    <t>114186-5</t>
  </si>
  <si>
    <t xml:space="preserve">VLGZ, Sursee                                                          </t>
  </si>
  <si>
    <t>114187-2</t>
  </si>
  <si>
    <t xml:space="preserve">Stadtmuehle, Willisau                                                 </t>
  </si>
  <si>
    <t>114188-9</t>
  </si>
  <si>
    <t>Erbsenprotein</t>
  </si>
  <si>
    <t xml:space="preserve">von Glauser 7.4.05 270192-9                                           </t>
  </si>
  <si>
    <t>274333-4</t>
  </si>
  <si>
    <t>von Chaubert 27.7.05</t>
  </si>
  <si>
    <t>274334-1</t>
  </si>
  <si>
    <t>Erdnusskuchen</t>
  </si>
  <si>
    <t xml:space="preserve">Florin, Muttenz                                                       </t>
  </si>
  <si>
    <t>127127-8</t>
  </si>
  <si>
    <t>Federnmehl hydrolisiert</t>
  </si>
  <si>
    <t>Hokovit, Bützberg; Hersteller: Osbayer. Fleischmehlerzeugung, Plattlin</t>
  </si>
  <si>
    <t>123624-4</t>
  </si>
  <si>
    <t xml:space="preserve">Fischmehl 64%                 </t>
  </si>
  <si>
    <t xml:space="preserve">F. Marti AG, St. Gallen                                               </t>
  </si>
  <si>
    <t>128680-9</t>
  </si>
  <si>
    <t xml:space="preserve">Fischmehl, islaendisch        </t>
  </si>
  <si>
    <t xml:space="preserve">Ziwag, Oberentfelden                                                  </t>
  </si>
  <si>
    <t>124415-7</t>
  </si>
  <si>
    <t>F.poisson 999 Danemark</t>
  </si>
  <si>
    <t>DEG/12, Compagnie grainiere</t>
  </si>
  <si>
    <t>Fischmehl 70/72</t>
  </si>
  <si>
    <t>148354-7</t>
  </si>
  <si>
    <t>F.poisson 72% Norvege</t>
  </si>
  <si>
    <t>DEG/12, Rivalor</t>
  </si>
  <si>
    <t>148350-9</t>
  </si>
  <si>
    <t>DEG/12, Fuga</t>
  </si>
  <si>
    <t>148353-0</t>
  </si>
  <si>
    <t>148352-3</t>
  </si>
  <si>
    <t>DEG/12, DEG/12, Zamovit</t>
  </si>
  <si>
    <t>148351-6</t>
  </si>
  <si>
    <t>DEG/12, LGG</t>
  </si>
  <si>
    <t>148342-0</t>
  </si>
  <si>
    <t>F.poisson 72% Islande</t>
  </si>
  <si>
    <t>148347-5</t>
  </si>
  <si>
    <t>148348-2</t>
  </si>
  <si>
    <t>F.poisson 999 Danemark beh B</t>
  </si>
  <si>
    <t>DEG/12, Andre Lausanne</t>
  </si>
  <si>
    <t>148358-5</t>
  </si>
  <si>
    <t>F.poisson 999 Danemark beh A</t>
  </si>
  <si>
    <t>148357-8</t>
  </si>
  <si>
    <t>148356-1</t>
  </si>
  <si>
    <t>222547-4</t>
  </si>
  <si>
    <t>222548-1</t>
  </si>
  <si>
    <t>222549-8</t>
  </si>
  <si>
    <t>Fleischmehl 600</t>
  </si>
  <si>
    <t>Centravo</t>
  </si>
  <si>
    <t>Fleischmehl 60 %</t>
  </si>
  <si>
    <t>174957-3</t>
  </si>
  <si>
    <t>Fleischsuppe Hunziker</t>
  </si>
  <si>
    <t>223200-3</t>
  </si>
  <si>
    <t>Fonduereste</t>
  </si>
  <si>
    <t>extern</t>
  </si>
  <si>
    <t>253861-1</t>
  </si>
  <si>
    <t>nneu</t>
  </si>
  <si>
    <t>Futterrübenblätter</t>
  </si>
  <si>
    <t xml:space="preserve">Zahnd, Sammelprobe 07.09-02.10.06 </t>
  </si>
  <si>
    <t>5-OCT-2006</t>
  </si>
  <si>
    <t>Mischprobe Sept</t>
  </si>
  <si>
    <t>289701-5</t>
  </si>
  <si>
    <t>Futterrübenganzpflanze</t>
  </si>
  <si>
    <t xml:space="preserve">Zahnd, Sammelprobe 10.08 - 31.08.04                                                      </t>
  </si>
  <si>
    <t>Mischprobe Aug</t>
  </si>
  <si>
    <t>261066-3</t>
  </si>
  <si>
    <t xml:space="preserve">Zahnd, Sammelprobe 06.09 - 10.09.04                                                      </t>
  </si>
  <si>
    <t>261675-3</t>
  </si>
  <si>
    <t>Zahnd, Sammelprobe 19.9 -10.10.05</t>
  </si>
  <si>
    <t>Mischprobe Sept-Okt</t>
  </si>
  <si>
    <t>275135-7</t>
  </si>
  <si>
    <t>Futterrübe</t>
  </si>
  <si>
    <t xml:space="preserve">Zahnd, Sammelprobe 07.09-02.10.06                                                        </t>
  </si>
  <si>
    <t xml:space="preserve"> 5-OCT-2006</t>
  </si>
  <si>
    <t>Futterrübe, Rübe</t>
  </si>
  <si>
    <t>289696-8</t>
  </si>
  <si>
    <t>Gastrosuppe</t>
  </si>
  <si>
    <t>183137-1</t>
  </si>
  <si>
    <t xml:space="preserve">Winzenried 25.09.01                                                   </t>
  </si>
  <si>
    <t>222315-3</t>
  </si>
  <si>
    <t>256128-6</t>
  </si>
  <si>
    <t>277451-6</t>
  </si>
  <si>
    <t>277820-6</t>
  </si>
  <si>
    <t>278593-8</t>
  </si>
  <si>
    <t>neue Proben</t>
  </si>
  <si>
    <t>Gemüsesuppe</t>
  </si>
  <si>
    <t>222839-2</t>
  </si>
  <si>
    <t>222840-2</t>
  </si>
  <si>
    <t>222841-9</t>
  </si>
  <si>
    <t>222842-6</t>
  </si>
  <si>
    <t>Gerste undef</t>
  </si>
  <si>
    <t xml:space="preserve">SMVG75A Gerste 01-02.1        </t>
  </si>
  <si>
    <t>Mischprobe</t>
  </si>
  <si>
    <t>160878-6</t>
  </si>
  <si>
    <t>65/66/67</t>
  </si>
  <si>
    <t xml:space="preserve">SMVG75B Gerste 01-02.1        </t>
  </si>
  <si>
    <t>160994-3</t>
  </si>
  <si>
    <t xml:space="preserve">SMVG75C Gerste 01-02.1        </t>
  </si>
  <si>
    <t>160995-0</t>
  </si>
  <si>
    <t xml:space="preserve">Freke WG 40168                </t>
  </si>
  <si>
    <t xml:space="preserve">Gerste GEBU 98                                                        </t>
  </si>
  <si>
    <t>161638-3</t>
  </si>
  <si>
    <t xml:space="preserve">Trasco WG 40680               </t>
  </si>
  <si>
    <t>161639-0</t>
  </si>
  <si>
    <t xml:space="preserve">Hiberna WG 40708              </t>
  </si>
  <si>
    <t>161640-0</t>
  </si>
  <si>
    <t xml:space="preserve">Blanche WG 40786              </t>
  </si>
  <si>
    <t>161641-7</t>
  </si>
  <si>
    <t>DEG17</t>
  </si>
  <si>
    <t>180582-6</t>
  </si>
  <si>
    <t>Gerste 55-61 HLG</t>
  </si>
  <si>
    <t xml:space="preserve">WG01 Djebel ext               </t>
  </si>
  <si>
    <t>Gerste leicht</t>
  </si>
  <si>
    <t>221185-9</t>
  </si>
  <si>
    <t>Gerste 62-69 HLG</t>
  </si>
  <si>
    <t xml:space="preserve">WG01 Plaisant ext             </t>
  </si>
  <si>
    <t>Gerste mittel</t>
  </si>
  <si>
    <t>221010-4</t>
  </si>
  <si>
    <t xml:space="preserve">WG01 Plaisant int             </t>
  </si>
  <si>
    <t>221182-8</t>
  </si>
  <si>
    <t xml:space="preserve">WG01 Lyric ext                </t>
  </si>
  <si>
    <t>221183-5</t>
  </si>
  <si>
    <t xml:space="preserve">WG01 Lyric int                </t>
  </si>
  <si>
    <t>221184-2</t>
  </si>
  <si>
    <t xml:space="preserve">WG01 Djebel int               </t>
  </si>
  <si>
    <t>221186-6</t>
  </si>
  <si>
    <t xml:space="preserve">WG01 Baretta ext              </t>
  </si>
  <si>
    <t>221187-3</t>
  </si>
  <si>
    <t xml:space="preserve">WG01 Baretta int              </t>
  </si>
  <si>
    <t>221188-0</t>
  </si>
  <si>
    <t>noch mehr Proben</t>
  </si>
  <si>
    <t>Gerste geschält</t>
  </si>
  <si>
    <t xml:space="preserve">B, DEG17, Kentaur AG                                                                     </t>
  </si>
  <si>
    <t>180583-3</t>
  </si>
  <si>
    <t>Gerstenflocken entspelzt</t>
  </si>
  <si>
    <t xml:space="preserve">Zwicky, Muellheim-Wigoltingen                                         </t>
  </si>
  <si>
    <t>123504-9</t>
  </si>
  <si>
    <t xml:space="preserve">Fraefel Wil                                                           </t>
  </si>
  <si>
    <t>124139-4</t>
  </si>
  <si>
    <t xml:space="preserve">Dambach, Villmergen                                                   </t>
  </si>
  <si>
    <t>127128-5</t>
  </si>
  <si>
    <t xml:space="preserve">C, DEG17, Kentaur AG                                                                    </t>
  </si>
  <si>
    <t>180620-3</t>
  </si>
  <si>
    <t>Gerstenfuttermehl</t>
  </si>
  <si>
    <t>123502-5</t>
  </si>
  <si>
    <t xml:space="preserve">Charmillot                                                            </t>
  </si>
  <si>
    <t>223126-2</t>
  </si>
  <si>
    <t xml:space="preserve">Kunz Kunath                                                           </t>
  </si>
  <si>
    <t>230775-6</t>
  </si>
  <si>
    <t>Gerstenschälmehl</t>
  </si>
  <si>
    <t xml:space="preserve">Haeflige AG                                                           </t>
  </si>
  <si>
    <t>114211-8</t>
  </si>
  <si>
    <t xml:space="preserve">Kentauer Luetzelflueh                                                 </t>
  </si>
  <si>
    <t>114212-5</t>
  </si>
  <si>
    <t xml:space="preserve">Steyermuehle Toess                                                    </t>
  </si>
  <si>
    <t>114404-4</t>
  </si>
  <si>
    <t>Gerstenspelzen</t>
  </si>
  <si>
    <t>114204-6</t>
  </si>
  <si>
    <t xml:space="preserve">Graisse 50% (Gramil)          </t>
  </si>
  <si>
    <t>230782-8</t>
  </si>
  <si>
    <t>Grasmehl</t>
  </si>
  <si>
    <t>222553-9</t>
  </si>
  <si>
    <t>222554-6</t>
  </si>
  <si>
    <t>222555-3</t>
  </si>
  <si>
    <t>Griebenmehl</t>
  </si>
  <si>
    <t xml:space="preserve">Centravo                                                              </t>
  </si>
  <si>
    <t>Fettgrieben</t>
  </si>
  <si>
    <t>119751-0</t>
  </si>
  <si>
    <t>136110-2</t>
  </si>
  <si>
    <t>136111-9</t>
  </si>
  <si>
    <t>Hafer</t>
  </si>
  <si>
    <t>131074-4</t>
  </si>
  <si>
    <t xml:space="preserve">blanche, Montsevelier, Moulin Charmillot, après la pluie              </t>
  </si>
  <si>
    <t>Hafer nach Regen</t>
  </si>
  <si>
    <t>236120-4</t>
  </si>
  <si>
    <t xml:space="preserve">noire, Unterlangenegg, Moulin Rothachen, après la pluie               </t>
  </si>
  <si>
    <t>236122-8</t>
  </si>
  <si>
    <t xml:space="preserve">noire, Heimenschwand, Moulin Rothachen, après la pluie                </t>
  </si>
  <si>
    <t>236123-5</t>
  </si>
  <si>
    <t>Haferflocken entspelzt</t>
  </si>
  <si>
    <t xml:space="preserve">Kliba, Kaiseraugst                                                    </t>
  </si>
  <si>
    <t>123412-9</t>
  </si>
  <si>
    <t xml:space="preserve">Fraefel, Wil                                                          </t>
  </si>
  <si>
    <t>124133-2</t>
  </si>
  <si>
    <t xml:space="preserve">Kentaur, Luetzelflueh                                                 </t>
  </si>
  <si>
    <t>125560-3</t>
  </si>
  <si>
    <t>Haferkleie</t>
  </si>
  <si>
    <t xml:space="preserve">Kliba; aus finn. Biohafer                                             </t>
  </si>
  <si>
    <t>Haferkleie bio</t>
  </si>
  <si>
    <t>114213-2</t>
  </si>
  <si>
    <t>Haferfuttermehl</t>
  </si>
  <si>
    <t>Kleinhafer gem. ( A7995)</t>
  </si>
  <si>
    <t>304397-8</t>
  </si>
  <si>
    <t xml:space="preserve">Issues d'avoine               </t>
  </si>
  <si>
    <t>Haferschälmehl</t>
  </si>
  <si>
    <t>222550-8</t>
  </si>
  <si>
    <t xml:space="preserve">Kentaur                                                               </t>
  </si>
  <si>
    <t>222552-2</t>
  </si>
  <si>
    <t>Haferspelzen</t>
  </si>
  <si>
    <t>123413-6</t>
  </si>
  <si>
    <t xml:space="preserve">Eberle Rickenbach                                                     </t>
  </si>
  <si>
    <t>124136-3</t>
  </si>
  <si>
    <t>125563-4</t>
  </si>
  <si>
    <t>222551-5</t>
  </si>
  <si>
    <t>Hirse &lt;40 RF</t>
  </si>
  <si>
    <t>Hirse &lt; 4%RF</t>
  </si>
  <si>
    <t>124127-7</t>
  </si>
  <si>
    <t>externe Probe</t>
  </si>
  <si>
    <t>Milo</t>
  </si>
  <si>
    <t>182599-2</t>
  </si>
  <si>
    <t>Poolprobe 3 Sorten, ART Anbau CH 2008</t>
  </si>
  <si>
    <t>Poolprobe 2009</t>
  </si>
  <si>
    <t>Sorghum</t>
  </si>
  <si>
    <t>316667-3</t>
  </si>
  <si>
    <t xml:space="preserve">Anbau CH </t>
  </si>
  <si>
    <t>Hirse 40-60 RF</t>
  </si>
  <si>
    <t xml:space="preserve">Platahirse Dakota             </t>
  </si>
  <si>
    <t>123505-6</t>
  </si>
  <si>
    <t>Hirse &lt; 60 RF</t>
  </si>
  <si>
    <t>Hirse &gt;60 RF</t>
  </si>
  <si>
    <t xml:space="preserve">Ziwag, Oberentfelden  Siegfried,Zofingen                     </t>
  </si>
  <si>
    <t>Panicum</t>
  </si>
  <si>
    <t>124416-4</t>
  </si>
  <si>
    <t xml:space="preserve">Plata-Hirse, VOLG-Lenzburg                                                         </t>
  </si>
  <si>
    <t>Panicum?</t>
  </si>
  <si>
    <t>125372-2</t>
  </si>
  <si>
    <t>Panicum Anbau Schweiz 2008</t>
  </si>
  <si>
    <t>316664-2</t>
  </si>
  <si>
    <t>316665-9</t>
  </si>
  <si>
    <t>316666-6</t>
  </si>
  <si>
    <t>Hirse &gt; 60 RF</t>
  </si>
  <si>
    <t xml:space="preserve">Hirseflocken, &lt;60 RF                  </t>
  </si>
  <si>
    <t xml:space="preserve">Steigmuehle Toess  / Weinlandmühle Glanzmann, </t>
  </si>
  <si>
    <t>129616-7</t>
  </si>
  <si>
    <t xml:space="preserve">Hirsefuttermehl, &gt;60 RF               </t>
  </si>
  <si>
    <t>123503-2</t>
  </si>
  <si>
    <t>Kartoffelflocken</t>
  </si>
  <si>
    <t xml:space="preserve">Kadi, Langenthal                                                      </t>
  </si>
  <si>
    <t>123632-3</t>
  </si>
  <si>
    <t>124126-0</t>
  </si>
  <si>
    <t xml:space="preserve">VLGZ Sursee                                                           </t>
  </si>
  <si>
    <t>127129-2</t>
  </si>
  <si>
    <t>Kartoffelmehl</t>
  </si>
  <si>
    <t xml:space="preserve">UCAR, Bercher                                                         </t>
  </si>
  <si>
    <t>123472-7</t>
  </si>
  <si>
    <t xml:space="preserve">Hokovit, Bützberg                                                     </t>
  </si>
  <si>
    <t>123622-0</t>
  </si>
  <si>
    <t xml:space="preserve">Kunz Kunath, Burgdorf                                                 </t>
  </si>
  <si>
    <t>123627-5</t>
  </si>
  <si>
    <t>Kartoffeln frisch</t>
  </si>
  <si>
    <t xml:space="preserve">FCA Fribourg                                                          </t>
  </si>
  <si>
    <t>114291-2</t>
  </si>
  <si>
    <t>114292-9</t>
  </si>
  <si>
    <t>114293-6</t>
  </si>
  <si>
    <t xml:space="preserve">Kartoffeln </t>
  </si>
  <si>
    <t>FMDB 08</t>
  </si>
  <si>
    <t>Kartoffelmehl und Flocken</t>
  </si>
  <si>
    <t>Kartoffelprotein</t>
  </si>
  <si>
    <t xml:space="preserve">Emslandstärke BRD                                                     </t>
  </si>
  <si>
    <t>Kartoffeleiweiss</t>
  </si>
  <si>
    <t>114196-8</t>
  </si>
  <si>
    <t xml:space="preserve">VLGZ Sursee; Gmünd Austria                                            </t>
  </si>
  <si>
    <t>114197-5</t>
  </si>
  <si>
    <t>114198-2</t>
  </si>
  <si>
    <t>222240-8</t>
  </si>
  <si>
    <t>222270-7</t>
  </si>
  <si>
    <t>222281-7</t>
  </si>
  <si>
    <t>Leindotter</t>
  </si>
  <si>
    <t xml:space="preserve">Leindotter Saatgut 293917/F: Ernte 2006 Hebeisen ART </t>
  </si>
  <si>
    <t>Leindottersaat</t>
  </si>
  <si>
    <t>297152-2</t>
  </si>
  <si>
    <t>Leinkuchen &gt;120RL</t>
  </si>
  <si>
    <t xml:space="preserve">Pluess-Staufer, Oftringen                                             </t>
  </si>
  <si>
    <t>Leinkuchen &gt; 11 % RL</t>
  </si>
  <si>
    <t>123471-0</t>
  </si>
  <si>
    <t xml:space="preserve">Aubonne                                                               </t>
  </si>
  <si>
    <t>222230-5</t>
  </si>
  <si>
    <t>222515-1</t>
  </si>
  <si>
    <t>222516-8</t>
  </si>
  <si>
    <t>222517-5</t>
  </si>
  <si>
    <t>Leinkuchen 90-120RL</t>
  </si>
  <si>
    <t xml:space="preserve">Plüss-Stauffer, Oftringen                                               </t>
  </si>
  <si>
    <t>Leinkuchen 8 - 11 % RL</t>
  </si>
  <si>
    <t>123630-9</t>
  </si>
  <si>
    <t>Leinkuchen</t>
  </si>
  <si>
    <t>Leinsaat</t>
  </si>
  <si>
    <t>Leinsamen</t>
  </si>
  <si>
    <t>222512-0</t>
  </si>
  <si>
    <t>222513-7</t>
  </si>
  <si>
    <t>222514-4</t>
  </si>
  <si>
    <t>240739-5</t>
  </si>
  <si>
    <t>FMDB 07, 08</t>
  </si>
  <si>
    <t>Lupine blau</t>
  </si>
  <si>
    <t>310719-9, Bolivio, Möhlin 2004</t>
  </si>
  <si>
    <t>Lupinus angustifolius</t>
  </si>
  <si>
    <t>310728-5</t>
  </si>
  <si>
    <t>310720-9, Bora, Möhlin 2004</t>
  </si>
  <si>
    <t>310729-2</t>
  </si>
  <si>
    <t>310721-6, Bolivio, Will/ZH 2004</t>
  </si>
  <si>
    <t>310730-2</t>
  </si>
  <si>
    <t>310722-3, Bora, Will/ZH 2004</t>
  </si>
  <si>
    <t>310731-9</t>
  </si>
  <si>
    <t>310724-7, Bora, Moudon 2004</t>
  </si>
  <si>
    <t>310732-6</t>
  </si>
  <si>
    <t>Lupine weiss</t>
  </si>
  <si>
    <t>310712-0, Amiga, Bernex 2003</t>
  </si>
  <si>
    <t>Lupinus albus</t>
  </si>
  <si>
    <t>310733-3</t>
  </si>
  <si>
    <t>310714-4, Amiga, Burtigny 2003</t>
  </si>
  <si>
    <t>310734-0</t>
  </si>
  <si>
    <t>310715-1, Amiga, Moudon 2004</t>
  </si>
  <si>
    <t>310735-7</t>
  </si>
  <si>
    <t>310716-8, Amiga, Burtigny 2004</t>
  </si>
  <si>
    <t>310736-4</t>
  </si>
  <si>
    <t>310717-5, Amiga, Bernex 2004</t>
  </si>
  <si>
    <t>310737-1</t>
  </si>
  <si>
    <t>Luzernemehl</t>
  </si>
  <si>
    <t>222231-2</t>
  </si>
  <si>
    <t>222232-9</t>
  </si>
  <si>
    <t xml:space="preserve">Moulin d'Aubonne                                                      </t>
  </si>
  <si>
    <t>222233-6</t>
  </si>
  <si>
    <t>Mais</t>
  </si>
  <si>
    <t xml:space="preserve">Delley/Provimi                                                        </t>
  </si>
  <si>
    <t>182602-5</t>
  </si>
  <si>
    <t>184353-4</t>
  </si>
  <si>
    <t>Maisflocken</t>
  </si>
  <si>
    <t xml:space="preserve">UFA herzogenbuchsee                                                   </t>
  </si>
  <si>
    <t>223118-3</t>
  </si>
  <si>
    <t>223119-0</t>
  </si>
  <si>
    <t>223120-0</t>
  </si>
  <si>
    <t>223121-7</t>
  </si>
  <si>
    <t>Maisfuttermehl</t>
  </si>
  <si>
    <t xml:space="preserve">Schuler, Steinen                                                      </t>
  </si>
  <si>
    <t>123395-5</t>
  </si>
  <si>
    <t>Maisganzpflanze grün</t>
  </si>
  <si>
    <t>DIG 135 Amadeo</t>
  </si>
  <si>
    <t xml:space="preserve">milchreif </t>
  </si>
  <si>
    <t>Maisgpf_TSO 199</t>
  </si>
  <si>
    <t>308936-5</t>
  </si>
  <si>
    <t>DIG 135 LG 32.52</t>
  </si>
  <si>
    <t>Maisgpf_TSO 211</t>
  </si>
  <si>
    <t>308937-2</t>
  </si>
  <si>
    <t>DIG 136 Amadeo</t>
  </si>
  <si>
    <t>Maisgpf_TSO 244.55</t>
  </si>
  <si>
    <t>326866-7</t>
  </si>
  <si>
    <t>DIG 136 LG 32.52</t>
  </si>
  <si>
    <t>Maisgpf_TSO 243.0</t>
  </si>
  <si>
    <t>326871-5</t>
  </si>
  <si>
    <t>milchreif</t>
  </si>
  <si>
    <t>Beginn teigreif</t>
  </si>
  <si>
    <t>309555-5</t>
  </si>
  <si>
    <t>309556-2</t>
  </si>
  <si>
    <t>pâteux-mou</t>
  </si>
  <si>
    <t>Maisgpf_TSO 312.8</t>
  </si>
  <si>
    <t>327512-4</t>
  </si>
  <si>
    <t>Maisgpf_TSO 300.9</t>
  </si>
  <si>
    <t>327513-1</t>
  </si>
  <si>
    <t>teigreif</t>
  </si>
  <si>
    <t>309565-8</t>
  </si>
  <si>
    <t>1081/1082</t>
  </si>
  <si>
    <t>pâteux-dur</t>
  </si>
  <si>
    <t>Maisgpf_TSO 407</t>
  </si>
  <si>
    <t>327563-6</t>
  </si>
  <si>
    <t>DIG 136 LG32.52</t>
  </si>
  <si>
    <t>Maisgpf_TSO 397.6</t>
  </si>
  <si>
    <t>327564-3</t>
  </si>
  <si>
    <t>Maissilage</t>
  </si>
  <si>
    <t xml:space="preserve">S-20; LG11                                                            </t>
  </si>
  <si>
    <t>TSO 32.5 %</t>
  </si>
  <si>
    <t>130071-6</t>
  </si>
  <si>
    <t>1193/1194</t>
  </si>
  <si>
    <t xml:space="preserve">S-21                                                                  </t>
  </si>
  <si>
    <t>&gt;35 % TSO</t>
  </si>
  <si>
    <t>130072-3</t>
  </si>
  <si>
    <t xml:space="preserve">S-22                                                                  </t>
  </si>
  <si>
    <t>TSO 33.6 %</t>
  </si>
  <si>
    <t>130074-7</t>
  </si>
  <si>
    <t xml:space="preserve">Maisganzpflanzensilage CORSO spdt                                     </t>
  </si>
  <si>
    <t>130773-3</t>
  </si>
  <si>
    <t>Maisganzpflanze Silage</t>
  </si>
  <si>
    <t>Maiskeime</t>
  </si>
  <si>
    <t xml:space="preserve">UFA Herzogenbuchsee                                                   </t>
  </si>
  <si>
    <t>230779-4</t>
  </si>
  <si>
    <t xml:space="preserve">Swissmill ZH                                                          </t>
  </si>
  <si>
    <t>230780-4</t>
  </si>
  <si>
    <t xml:space="preserve">Schuler                                                               </t>
  </si>
  <si>
    <t>230781-1</t>
  </si>
  <si>
    <t xml:space="preserve">Maiskleber 60%, EG            </t>
  </si>
  <si>
    <t xml:space="preserve">Union Futter                                                          </t>
  </si>
  <si>
    <t>Maiskleber 60%</t>
  </si>
  <si>
    <t>Maiskleber 600</t>
  </si>
  <si>
    <t>124049-8</t>
  </si>
  <si>
    <t xml:space="preserve">Maiskleber 60%                </t>
  </si>
  <si>
    <t xml:space="preserve">EG                                                                    </t>
  </si>
  <si>
    <t>125562-7</t>
  </si>
  <si>
    <t xml:space="preserve">Maiskleber 60% (Cargill NL)   </t>
  </si>
  <si>
    <t xml:space="preserve">Niederhaeuser, Rothenburg                                             </t>
  </si>
  <si>
    <t>127126-1</t>
  </si>
  <si>
    <t>DEG/13 Maiskleber</t>
  </si>
  <si>
    <t>Rivalor</t>
  </si>
  <si>
    <t>148806-1</t>
  </si>
  <si>
    <t>DEG/13 Maiskleber USA</t>
  </si>
  <si>
    <t>LG Ruswil, USA</t>
  </si>
  <si>
    <t>148811-9</t>
  </si>
  <si>
    <t>DEG/13 Maiskleber Holland</t>
  </si>
  <si>
    <t>Orador, Holland</t>
  </si>
  <si>
    <t>149558-0</t>
  </si>
  <si>
    <t>Holland</t>
  </si>
  <si>
    <t>150450-5</t>
  </si>
  <si>
    <t xml:space="preserve">Maiskleber 70%, ausländ.      </t>
  </si>
  <si>
    <t>Maiskleber 70%</t>
  </si>
  <si>
    <t>Maiskleber 700</t>
  </si>
  <si>
    <t>123623-7</t>
  </si>
  <si>
    <t xml:space="preserve">Maiskleber 70%, Ungarn        </t>
  </si>
  <si>
    <t>124048-1</t>
  </si>
  <si>
    <t xml:space="preserve">Maiskleber, Ungarn            </t>
  </si>
  <si>
    <t>124135-6</t>
  </si>
  <si>
    <t>DEG/13 Maiskleber France</t>
  </si>
  <si>
    <t>Heinz France</t>
  </si>
  <si>
    <t>150451-2</t>
  </si>
  <si>
    <t>Maiskleber</t>
  </si>
  <si>
    <t xml:space="preserve">Maisspindeln LG-11            </t>
  </si>
  <si>
    <t xml:space="preserve">Sekt. K 2631 v.27.10.88                                               </t>
  </si>
  <si>
    <t>Maisspindelmehl</t>
  </si>
  <si>
    <t>114346-1</t>
  </si>
  <si>
    <t xml:space="preserve">Sekt. K 3343 v.19.09.89                                               </t>
  </si>
  <si>
    <t>114347-8</t>
  </si>
  <si>
    <t xml:space="preserve">Maisspindeln LG-2253 (8)      </t>
  </si>
  <si>
    <t xml:space="preserve">Sekt.K 114110-2 v.2.10.91                                             </t>
  </si>
  <si>
    <t>114348-5</t>
  </si>
  <si>
    <t xml:space="preserve">Sekt. K 114113-3 v.2.10.91                                            </t>
  </si>
  <si>
    <t>114349-2</t>
  </si>
  <si>
    <t>Molke frisch</t>
  </si>
  <si>
    <t xml:space="preserve">Molke Halbhart                </t>
  </si>
  <si>
    <t>129028-0</t>
  </si>
  <si>
    <t>82/198</t>
  </si>
  <si>
    <t xml:space="preserve">Kaeserei Eriswil; E.Loosli,Schwendi                                   </t>
  </si>
  <si>
    <t xml:space="preserve">Hartkaeseschotte              </t>
  </si>
  <si>
    <t>129253-2</t>
  </si>
  <si>
    <t xml:space="preserve">Schotte / Lactoserum          </t>
  </si>
  <si>
    <t xml:space="preserve">Petit-lait, PH=4,0                                                    </t>
  </si>
  <si>
    <t>153508-6</t>
  </si>
  <si>
    <t/>
  </si>
  <si>
    <t xml:space="preserve">PL-3/15.3.96                  </t>
  </si>
  <si>
    <t xml:space="preserve">PETIT-LAIT KM-NP4,  ECHANTILLON 3 DU 15.3.96    </t>
  </si>
  <si>
    <t>164883-2</t>
  </si>
  <si>
    <t xml:space="preserve">Petit-lait                                                            </t>
  </si>
  <si>
    <t>187098-5</t>
  </si>
  <si>
    <t>Molkenkonzentrat</t>
  </si>
  <si>
    <t xml:space="preserve">Translait 19.9.01                                                     </t>
  </si>
  <si>
    <t>Schottenkonzentrat 25 % TS</t>
  </si>
  <si>
    <t>221986-8</t>
  </si>
  <si>
    <t xml:space="preserve">Cremo 20.9.01                                                         </t>
  </si>
  <si>
    <t>222003-9</t>
  </si>
  <si>
    <t>Molkenkonzentrat 25 %</t>
  </si>
  <si>
    <t>222855-0</t>
  </si>
  <si>
    <t>Schottenkonzentrat 18 % TS</t>
  </si>
  <si>
    <t>265955-2</t>
  </si>
  <si>
    <t>Molkenpulver</t>
  </si>
  <si>
    <t>Molkepulver süss</t>
  </si>
  <si>
    <t>222494-9</t>
  </si>
  <si>
    <t>Mühlennachproduktegemisch</t>
  </si>
  <si>
    <t xml:space="preserve">Rivaliment, Rivaz                                                     </t>
  </si>
  <si>
    <t>MNPG</t>
  </si>
  <si>
    <t>127686-4</t>
  </si>
  <si>
    <t xml:space="preserve">STADTMUEHLE ZUERICH, MNG VERPRESST                                    </t>
  </si>
  <si>
    <t>128624-9</t>
  </si>
  <si>
    <t xml:space="preserve">PROLAC COSSONAY                                                       </t>
  </si>
  <si>
    <t>128625-6</t>
  </si>
  <si>
    <t>271350-8</t>
  </si>
  <si>
    <t>Na-Kaseinpulver</t>
  </si>
  <si>
    <t xml:space="preserve">Natrium-Caseinat              </t>
  </si>
  <si>
    <t>222492-5</t>
  </si>
  <si>
    <t>Paniermehl</t>
  </si>
  <si>
    <t>Utro Rotkreuz; Herkunft: ABC Paniermehl GmBH, D-8764 Kleinheubach/Main</t>
  </si>
  <si>
    <t>123389-0</t>
  </si>
  <si>
    <t>124047-4</t>
  </si>
  <si>
    <t xml:space="preserve">Utro, Rotkreuz; France                                                </t>
  </si>
  <si>
    <t>127130-2</t>
  </si>
  <si>
    <t xml:space="preserve">Permeatkonzentrat 25%         </t>
  </si>
  <si>
    <t>Permeatkonzentrat &lt;50RP</t>
  </si>
  <si>
    <t>222854-3</t>
  </si>
  <si>
    <t xml:space="preserve">Permeatkonzentrat             </t>
  </si>
  <si>
    <t>Permeatkonzentrat &gt;50RP</t>
  </si>
  <si>
    <t>221988-2</t>
  </si>
  <si>
    <t>222004-6</t>
  </si>
  <si>
    <t xml:space="preserve">Permeatpulver                 </t>
  </si>
  <si>
    <t>Permeatpulver &lt;50RP</t>
  </si>
  <si>
    <t>222496-3</t>
  </si>
  <si>
    <t>Proteinerbsen</t>
  </si>
  <si>
    <t>148810-2</t>
  </si>
  <si>
    <t>148816-4</t>
  </si>
  <si>
    <t>149559-7</t>
  </si>
  <si>
    <t>150453-6</t>
  </si>
  <si>
    <t xml:space="preserve">Moulin Raymondaz Valangin                                             </t>
  </si>
  <si>
    <t>221875-9</t>
  </si>
  <si>
    <t>222217-8</t>
  </si>
  <si>
    <t>222218-5</t>
  </si>
  <si>
    <t>223137-2</t>
  </si>
  <si>
    <t>223139-6</t>
  </si>
  <si>
    <t>247949-5</t>
  </si>
  <si>
    <t>Protéine fourragère 70% Protor</t>
  </si>
  <si>
    <t>Futterprotein</t>
  </si>
  <si>
    <t>Protorsan</t>
  </si>
  <si>
    <t>222506-5</t>
  </si>
  <si>
    <t>222507-2</t>
  </si>
  <si>
    <t xml:space="preserve">Protector                                                             </t>
  </si>
  <si>
    <t>222508-9</t>
  </si>
  <si>
    <t>Rapsextraktionsschrot 15-30RL</t>
  </si>
  <si>
    <t>Bioprofin R</t>
  </si>
  <si>
    <t>150425-1</t>
  </si>
  <si>
    <t>Rapsextraktionsschrot &gt;30RL</t>
  </si>
  <si>
    <t xml:space="preserve">RAP 21.01.02                                                          </t>
  </si>
  <si>
    <t>Rapsschrot &gt;30RL</t>
  </si>
  <si>
    <t>226916-2</t>
  </si>
  <si>
    <t>Rapskuchen</t>
  </si>
  <si>
    <t xml:space="preserve">SABO, MANNO                                                           </t>
  </si>
  <si>
    <t>128858-4</t>
  </si>
  <si>
    <t xml:space="preserve">Florin Muttenz; Ernte 1992                                            </t>
  </si>
  <si>
    <t>129525-4</t>
  </si>
  <si>
    <t>162147-1</t>
  </si>
  <si>
    <t>171126-4</t>
  </si>
  <si>
    <t>241088-7</t>
  </si>
  <si>
    <t>253803-7</t>
  </si>
  <si>
    <t>Rapskuchen HOLL</t>
  </si>
  <si>
    <t>Florin 10.3.06</t>
  </si>
  <si>
    <t>281826-9</t>
  </si>
  <si>
    <t>Rapskuchen kaltgepresst</t>
  </si>
  <si>
    <t>162146-4</t>
  </si>
  <si>
    <t>Rapskuchen Biodiesel</t>
  </si>
  <si>
    <t>222493-2</t>
  </si>
  <si>
    <t>222495-6</t>
  </si>
  <si>
    <t xml:space="preserve">Etoy                                                                  </t>
  </si>
  <si>
    <t>222497-0</t>
  </si>
  <si>
    <t>229477-3</t>
  </si>
  <si>
    <t>Rapspresskuchen Etoy;  DA Brulhart SHL</t>
  </si>
  <si>
    <t>309867-9</t>
  </si>
  <si>
    <t>Rapspresskuchen Ulrich &amp; Partn; DA Brulhart SHL</t>
  </si>
  <si>
    <t>309868-6</t>
  </si>
  <si>
    <t>Rapspresskuchen aus KTI-Pflanz; DA Brühlhart SHL</t>
  </si>
  <si>
    <t>309869-3</t>
  </si>
  <si>
    <t>Rapspresskuchen Patrick Keller; DA Brulhart SHL</t>
  </si>
  <si>
    <t>309870-3</t>
  </si>
  <si>
    <t>Rapssaat</t>
  </si>
  <si>
    <t xml:space="preserve">ECO Energie Etoy                                                      </t>
  </si>
  <si>
    <t>229002-1</t>
  </si>
  <si>
    <t>229003-8</t>
  </si>
  <si>
    <t>DA Brulhart SHL 2008, ECO Energie Etoy</t>
  </si>
  <si>
    <t>Rapssaat Etoy</t>
  </si>
  <si>
    <t>309879-6</t>
  </si>
  <si>
    <t>Reisfuttermehl</t>
  </si>
  <si>
    <t>Reisfuttermehlwürfelg von Amrein 25.4.05</t>
  </si>
  <si>
    <t>271351-5</t>
  </si>
  <si>
    <t>Roggen</t>
  </si>
  <si>
    <t xml:space="preserve">Baerau                                                                </t>
  </si>
  <si>
    <t>125541-4</t>
  </si>
  <si>
    <t xml:space="preserve">Ruegsbach                                                             </t>
  </si>
  <si>
    <t>125542-1</t>
  </si>
  <si>
    <t xml:space="preserve">Zaeziwil                                                              </t>
  </si>
  <si>
    <t>125543-8</t>
  </si>
  <si>
    <t xml:space="preserve">Futterzwecke                                                          </t>
  </si>
  <si>
    <t>176829-3</t>
  </si>
  <si>
    <t>182601-8</t>
  </si>
  <si>
    <t>Sauenmilch</t>
  </si>
  <si>
    <t xml:space="preserve">Frischmilch vom 20.12.99                                              </t>
  </si>
  <si>
    <t>201729-7</t>
  </si>
  <si>
    <t xml:space="preserve">Frischmilch 20.12.99                                                  </t>
  </si>
  <si>
    <t>201730-7</t>
  </si>
  <si>
    <t>Getreideschlempe (Weizen/Gerste)</t>
  </si>
  <si>
    <t>Protigrain (283830-4)</t>
  </si>
  <si>
    <t>Schlempe/Protigrain</t>
  </si>
  <si>
    <t>283218-0</t>
  </si>
  <si>
    <t>DA Brulhart, 1. Sept. 08</t>
  </si>
  <si>
    <t>309875-8</t>
  </si>
  <si>
    <t>DA Brulhart, 2.März 08</t>
  </si>
  <si>
    <t>309876-5</t>
  </si>
  <si>
    <t>Weizenschlempe</t>
  </si>
  <si>
    <t>Drèches blé BENP Lillebonne; BA Brulhart</t>
  </si>
  <si>
    <t>Schlempe Weizen</t>
  </si>
  <si>
    <t>309871-0</t>
  </si>
  <si>
    <t>drêche de blé Bric Champagne; BA Brühlhart</t>
  </si>
  <si>
    <t>309873-4</t>
  </si>
  <si>
    <t>Drèches blé Roquettes frères; BA Brulhart</t>
  </si>
  <si>
    <t>309872-7</t>
  </si>
  <si>
    <t>drêche de blé Syral Nesle; BA Brühlhart</t>
  </si>
  <si>
    <t>309874-1</t>
  </si>
  <si>
    <t>Schokoladeabfälle</t>
  </si>
  <si>
    <t xml:space="preserve">Kraft Foods Schweiz                                                   </t>
  </si>
  <si>
    <t>Schokoladenebenprodukte</t>
  </si>
  <si>
    <t>224339-1</t>
  </si>
  <si>
    <t>224343-2</t>
  </si>
  <si>
    <t xml:space="preserve">Halba AG Wallisellen 14.11.01                                         </t>
  </si>
  <si>
    <t>224490-5</t>
  </si>
  <si>
    <t xml:space="preserve">Lindt und Sprüngli 16.11.01                                           </t>
  </si>
  <si>
    <t>224681-7</t>
  </si>
  <si>
    <t>Senfsaat</t>
  </si>
  <si>
    <t xml:space="preserve">Weinlandmuehle Truellikon                                             </t>
  </si>
  <si>
    <t xml:space="preserve">Senfsaat getoastet            </t>
  </si>
  <si>
    <t>129617-4</t>
  </si>
  <si>
    <t>Summe AMIS</t>
  </si>
  <si>
    <t>Kanadische Braunsenfsaat; 258794-7 Glauser</t>
  </si>
  <si>
    <t>Kanadische Braunsenfsaat</t>
  </si>
  <si>
    <t>259237-2</t>
  </si>
  <si>
    <t>Kanadische Gelbsenfsaat; 258795-4 Glauser</t>
  </si>
  <si>
    <t>Kanadische Gelbsenfsaat</t>
  </si>
  <si>
    <t>259238-9</t>
  </si>
  <si>
    <t xml:space="preserve">von Glauser erhalten                                                  </t>
  </si>
  <si>
    <t>Senfsaat braun</t>
  </si>
  <si>
    <t>263657-5</t>
  </si>
  <si>
    <t xml:space="preserve">Vollfett Soja, therm. beh.    </t>
  </si>
  <si>
    <t xml:space="preserve">Glanzmann, Truellikon   </t>
  </si>
  <si>
    <t>Sojabohnen getoastet</t>
  </si>
  <si>
    <t>Sojabohnen</t>
  </si>
  <si>
    <t>123158-6</t>
  </si>
  <si>
    <t xml:space="preserve">Soja extrudiert               </t>
  </si>
  <si>
    <t xml:space="preserve">Ziwag AG, Oberentfelden                                               </t>
  </si>
  <si>
    <t>Sojabohnen extrudiert</t>
  </si>
  <si>
    <t>123629-9</t>
  </si>
  <si>
    <t xml:space="preserve">Sojabohnen extrudiert, Ziwag  </t>
  </si>
  <si>
    <t>124050-8</t>
  </si>
  <si>
    <t xml:space="preserve">Sojax, getoastete Sojabohnen  </t>
  </si>
  <si>
    <t xml:space="preserve">Niederhaeuser, Rothenburg       Import Kuendig                        </t>
  </si>
  <si>
    <t>127125-4</t>
  </si>
  <si>
    <t xml:space="preserve">Graines de soja               </t>
  </si>
  <si>
    <t>222564-9</t>
  </si>
  <si>
    <t>222565-6</t>
  </si>
  <si>
    <t xml:space="preserve">SOJAKUCHEN PELLETS            </t>
  </si>
  <si>
    <t>4.5 - 6 % RL, nicht entschält</t>
  </si>
  <si>
    <t>Sojakuchen</t>
  </si>
  <si>
    <t>128848-1</t>
  </si>
  <si>
    <t xml:space="preserve">Soja-Presskuchenmehl          </t>
  </si>
  <si>
    <t xml:space="preserve">Florin Muttenz; Suedamerika                                           </t>
  </si>
  <si>
    <t>129524-7</t>
  </si>
  <si>
    <t xml:space="preserve">Sojaextr.schrot 44%           </t>
  </si>
  <si>
    <t xml:space="preserve">RAP Dez 2001 Lot 112                                                  </t>
  </si>
  <si>
    <t>226071-4</t>
  </si>
  <si>
    <t xml:space="preserve">Tourteau de soja 43 % Florin  </t>
  </si>
  <si>
    <t>228996-0</t>
  </si>
  <si>
    <t xml:space="preserve">Oron-le-Châtel                                                        </t>
  </si>
  <si>
    <t>228997-7</t>
  </si>
  <si>
    <t xml:space="preserve">Tourt. de soja pression 44 %  </t>
  </si>
  <si>
    <t xml:space="preserve">Provimi Florin                                                        </t>
  </si>
  <si>
    <t>229475-9</t>
  </si>
  <si>
    <t xml:space="preserve">Tourteau de soja              </t>
  </si>
  <si>
    <t>Sojaschrot 44%RP &gt;30RL</t>
  </si>
  <si>
    <t>Sojaschrot 44</t>
  </si>
  <si>
    <t>222228-8</t>
  </si>
  <si>
    <t xml:space="preserve">RAP Dez 2001 Lot 998                                                  </t>
  </si>
  <si>
    <t>226070-7</t>
  </si>
  <si>
    <t xml:space="preserve">Extraction soja 44 %          </t>
  </si>
  <si>
    <t>Sojaschrot 44%RP 15-30RL</t>
  </si>
  <si>
    <t>223134-1</t>
  </si>
  <si>
    <t xml:space="preserve">Tourt. de soja extract. 44 %  </t>
  </si>
  <si>
    <t xml:space="preserve">Provimi SAIS                                                          </t>
  </si>
  <si>
    <t>229474-2</t>
  </si>
  <si>
    <t xml:space="preserve">Sojaextr. Schrot 48%          </t>
  </si>
  <si>
    <t xml:space="preserve">Holländische Ware                                                     </t>
  </si>
  <si>
    <t>Sojaschrot 48%RP</t>
  </si>
  <si>
    <t>Sojaschrot 48</t>
  </si>
  <si>
    <t>138921-8</t>
  </si>
  <si>
    <t xml:space="preserve">Tourteau de soja 48%          </t>
  </si>
  <si>
    <t>222226-4</t>
  </si>
  <si>
    <t xml:space="preserve">Tourteau de soja 49 %         </t>
  </si>
  <si>
    <t>222227-1</t>
  </si>
  <si>
    <t xml:space="preserve">Tourteau de soja 48 %         </t>
  </si>
  <si>
    <t>222229-5</t>
  </si>
  <si>
    <t xml:space="preserve">Tourteau d'extr. soja 48 %    </t>
  </si>
  <si>
    <t>223135-8</t>
  </si>
  <si>
    <t>Tourt. d'extr. soja 48% Brésil</t>
  </si>
  <si>
    <t>223136-5</t>
  </si>
  <si>
    <t xml:space="preserve">Tourt. de soja extract. 50 %  </t>
  </si>
  <si>
    <t xml:space="preserve">Provimi Hipro                                                         </t>
  </si>
  <si>
    <t>Sojaschrot 48+</t>
  </si>
  <si>
    <t>229473-5</t>
  </si>
  <si>
    <t>Sojaschrot HP 50RP</t>
  </si>
  <si>
    <t>Fuga AG Luzern</t>
  </si>
  <si>
    <t>269407-4</t>
  </si>
  <si>
    <t>269408-1</t>
  </si>
  <si>
    <t>269409-8</t>
  </si>
  <si>
    <t>von Amrein, Fuga AG Luzern</t>
  </si>
  <si>
    <t>271354-6</t>
  </si>
  <si>
    <t xml:space="preserve">Graines de tournesol          </t>
  </si>
  <si>
    <t>&gt;250RF</t>
  </si>
  <si>
    <t>Sonnenblumekerne</t>
  </si>
  <si>
    <t>229001-4</t>
  </si>
  <si>
    <t xml:space="preserve">Sonnenblumenkerne             </t>
  </si>
  <si>
    <t xml:space="preserve">RAP Dez 2001                                                          </t>
  </si>
  <si>
    <t xml:space="preserve"> 130-160RF</t>
  </si>
  <si>
    <t>226069-7</t>
  </si>
  <si>
    <t>230786-6</t>
  </si>
  <si>
    <t>Sonnenblumenkerne</t>
  </si>
  <si>
    <t xml:space="preserve">SONNENBLUMENKUCHEN PELLETS    </t>
  </si>
  <si>
    <t>teilentschält</t>
  </si>
  <si>
    <t>Sonnenblumekuchen</t>
  </si>
  <si>
    <t>128854-6</t>
  </si>
  <si>
    <t>Panello Girasole sabo</t>
  </si>
  <si>
    <t>Tessin, Sabo</t>
  </si>
  <si>
    <t>Sonnenblumenkuchen</t>
  </si>
  <si>
    <t>148835-3</t>
  </si>
  <si>
    <t xml:space="preserve">Tourteau pression tournesol   </t>
  </si>
  <si>
    <t>222525-4</t>
  </si>
  <si>
    <t>222527-8</t>
  </si>
  <si>
    <t xml:space="preserve">Tourteau de tounesol Florin   </t>
  </si>
  <si>
    <t>228998-4</t>
  </si>
  <si>
    <t xml:space="preserve">Tourt. de tournesol pression  </t>
  </si>
  <si>
    <t xml:space="preserve">Provimi Florin 24 % MA / 23 % CB                                      </t>
  </si>
  <si>
    <t>229476-6</t>
  </si>
  <si>
    <t>Soblukuchen HO</t>
  </si>
  <si>
    <t>Provimi</t>
  </si>
  <si>
    <t>high oleic</t>
  </si>
  <si>
    <t>222526-1</t>
  </si>
  <si>
    <t xml:space="preserve">Moulin Neuf                                                           </t>
  </si>
  <si>
    <t>228999-1</t>
  </si>
  <si>
    <t>281827-6</t>
  </si>
  <si>
    <t>Sonnenblumenextraktionsschrot</t>
  </si>
  <si>
    <t>Rivalor, Sais</t>
  </si>
  <si>
    <t>Sonnenblumenschrot</t>
  </si>
  <si>
    <t>148807-8</t>
  </si>
  <si>
    <t>sonnenblumenschrot Sais Horn</t>
  </si>
  <si>
    <t>Orador, Sais</t>
  </si>
  <si>
    <t>149556-6</t>
  </si>
  <si>
    <t>Tournesol</t>
  </si>
  <si>
    <t>Sais</t>
  </si>
  <si>
    <t>150452-9</t>
  </si>
  <si>
    <t xml:space="preserve">Stoppelrüben                  </t>
  </si>
  <si>
    <t xml:space="preserve">Zahnd 22.08.02                                                        </t>
  </si>
  <si>
    <t>Stoppelrüben ganze Pflanze</t>
  </si>
  <si>
    <t>Stoppelrübe Gpfl</t>
  </si>
  <si>
    <t>234560-8</t>
  </si>
  <si>
    <t xml:space="preserve">Sammelpr Stoppelrübenknollen  </t>
  </si>
  <si>
    <t xml:space="preserve">7.8 / 14.8 / 21.8 / 28.8 / 4.9.03  Zahnd                                   </t>
  </si>
  <si>
    <t>Sammelprobe 2003</t>
  </si>
  <si>
    <t>Stoppelrübenknollen</t>
  </si>
  <si>
    <t>249389-7</t>
  </si>
  <si>
    <t>188/189</t>
  </si>
  <si>
    <t xml:space="preserve">4.9 / 11.9 / 18.9 / 25.9.03  Zahnd                                         </t>
  </si>
  <si>
    <t>250281-2</t>
  </si>
  <si>
    <t>188/190</t>
  </si>
  <si>
    <t xml:space="preserve">Sammelpr Stoppelrübenblätter  </t>
  </si>
  <si>
    <t xml:space="preserve">7.8 / 14.8 / 21.8 / 28.8 / 4.9.03   Zahnd                        </t>
  </si>
  <si>
    <t>Stoppelrübenblätter</t>
  </si>
  <si>
    <t>249384-2</t>
  </si>
  <si>
    <t xml:space="preserve">4.9 / 11.9 / 18.9 / 25.9.03   Zahnd                                        </t>
  </si>
  <si>
    <t>250276-4</t>
  </si>
  <si>
    <t>Strohmehl aufgeschl.(NaOH)</t>
  </si>
  <si>
    <t xml:space="preserve">Fraefel Wil,         Herkunft: Laederach Adlikon                      </t>
  </si>
  <si>
    <t xml:space="preserve">Stroh aufgeschlossen Pellets  </t>
  </si>
  <si>
    <t>124134-9</t>
  </si>
  <si>
    <t xml:space="preserve">Glanzmann, Truellikon                                                 </t>
  </si>
  <si>
    <t xml:space="preserve">Strohwuerfel behandelt        </t>
  </si>
  <si>
    <t>128681-6</t>
  </si>
  <si>
    <t>222521-6</t>
  </si>
  <si>
    <t>222523-0</t>
  </si>
  <si>
    <t xml:space="preserve">Gerstenstroh                  </t>
  </si>
  <si>
    <t>Stroh Gerste</t>
  </si>
  <si>
    <t>226913-1</t>
  </si>
  <si>
    <t xml:space="preserve">Triticalestroh                </t>
  </si>
  <si>
    <t>Stroh Triticale</t>
  </si>
  <si>
    <t>226914-8</t>
  </si>
  <si>
    <t xml:space="preserve">Weizenstroh                   </t>
  </si>
  <si>
    <t>Stroh Weizen</t>
  </si>
  <si>
    <t>226912-4</t>
  </si>
  <si>
    <t>Stroh Weizen, Rogen, Triticale</t>
  </si>
  <si>
    <t>Tapioka</t>
  </si>
  <si>
    <t xml:space="preserve">PETERSON, ABC HOLLAND                                                 </t>
  </si>
  <si>
    <t>Tapiokamehl</t>
  </si>
  <si>
    <t>129007-7</t>
  </si>
  <si>
    <t>Teigwaren mit Eier</t>
  </si>
  <si>
    <t>223122-4</t>
  </si>
  <si>
    <t>223123-1</t>
  </si>
  <si>
    <t>223124-8</t>
  </si>
  <si>
    <t>Torulahefe</t>
  </si>
  <si>
    <t>Futterhefe</t>
  </si>
  <si>
    <t>124131-8</t>
  </si>
  <si>
    <t>165273-2</t>
  </si>
  <si>
    <t>229000-7</t>
  </si>
  <si>
    <t>230783-5</t>
  </si>
  <si>
    <t>Triticale</t>
  </si>
  <si>
    <t xml:space="preserve">Lasko/91 FAC                                                          </t>
  </si>
  <si>
    <t>116366-1</t>
  </si>
  <si>
    <t xml:space="preserve">Brio/91 FAC                                                           </t>
  </si>
  <si>
    <t>116369-2</t>
  </si>
  <si>
    <t xml:space="preserve">Dagro/91 FAC                                                          </t>
  </si>
  <si>
    <t>116370-2</t>
  </si>
  <si>
    <t xml:space="preserve">Tritical GEBU 98                                                      </t>
  </si>
  <si>
    <t>161642-4</t>
  </si>
  <si>
    <t>161643-1</t>
  </si>
  <si>
    <t xml:space="preserve">Tricale BRIO                                                          </t>
  </si>
  <si>
    <t>172908-1</t>
  </si>
  <si>
    <t xml:space="preserve">Tricale MERIDAL                                                       </t>
  </si>
  <si>
    <t>172911-5</t>
  </si>
  <si>
    <t xml:space="preserve">Triticale TRIDEL                                                      </t>
  </si>
  <si>
    <t>172912-2</t>
  </si>
  <si>
    <t xml:space="preserve">Triticale SIRIUS                                                      </t>
  </si>
  <si>
    <t>172913-9</t>
  </si>
  <si>
    <t xml:space="preserve">Triticale                                                             </t>
  </si>
  <si>
    <t>182600-1</t>
  </si>
  <si>
    <t>Wallwurzblätter</t>
  </si>
  <si>
    <t xml:space="preserve">Grünmaterial                                                          </t>
  </si>
  <si>
    <t>159195-8</t>
  </si>
  <si>
    <t xml:space="preserve">1. Schnitt 1996                                                       </t>
  </si>
  <si>
    <t>166799-2</t>
  </si>
  <si>
    <t xml:space="preserve">2. Schnitt 1996 gemischt                                              </t>
  </si>
  <si>
    <t>167946-1</t>
  </si>
  <si>
    <t>170032-3</t>
  </si>
  <si>
    <t>170954-4</t>
  </si>
  <si>
    <t>Wallwurzwurzeln</t>
  </si>
  <si>
    <t xml:space="preserve">Wurzeln                                                               </t>
  </si>
  <si>
    <t>170034-7</t>
  </si>
  <si>
    <t>170955-1</t>
  </si>
  <si>
    <t>Weide Schweine</t>
  </si>
  <si>
    <t xml:space="preserve">Burgrain 15.4.02                                                      </t>
  </si>
  <si>
    <t xml:space="preserve">Grasprobe Auslauf Sauen       </t>
  </si>
  <si>
    <t>Weide April 2002</t>
  </si>
  <si>
    <t>231381-2</t>
  </si>
  <si>
    <t xml:space="preserve">Burgrain 08.08.02                                                     </t>
  </si>
  <si>
    <t>Kleeweide</t>
  </si>
  <si>
    <t>Weide August 2002</t>
  </si>
  <si>
    <t>234940-8</t>
  </si>
  <si>
    <t xml:space="preserve">8.5 / 15.5 / 22.5 / 27.5.03                                           </t>
  </si>
  <si>
    <t>Sammelprobe</t>
  </si>
  <si>
    <t>Kleegrasweide</t>
  </si>
  <si>
    <t>Weide Mai 2003</t>
  </si>
  <si>
    <t>246492-9</t>
  </si>
  <si>
    <t>Weide</t>
  </si>
  <si>
    <t>Frühling</t>
  </si>
  <si>
    <t>weide Frühling</t>
  </si>
  <si>
    <t>247096-8</t>
  </si>
  <si>
    <t>weide</t>
  </si>
  <si>
    <t>253581-0</t>
  </si>
  <si>
    <t>261127-7</t>
  </si>
  <si>
    <t>261128-4</t>
  </si>
  <si>
    <t>Auswuchsweizen</t>
  </si>
  <si>
    <t xml:space="preserve">gequellter Weizen, Lot 528                                            </t>
  </si>
  <si>
    <t>114121-2</t>
  </si>
  <si>
    <t>114190-6</t>
  </si>
  <si>
    <t xml:space="preserve">LG Rickenbach, Arina                                                  </t>
  </si>
  <si>
    <t>114192-0</t>
  </si>
  <si>
    <t>Futterweizen</t>
  </si>
  <si>
    <t xml:space="preserve">Galaxie, Region D, Sorte 1-14, No 1-140, Swiss Granum                 </t>
  </si>
  <si>
    <t>Weizen Kat II</t>
  </si>
  <si>
    <t>236308-2</t>
  </si>
  <si>
    <t>Weizen</t>
  </si>
  <si>
    <t xml:space="preserve">Lot Nr. 528                                                           </t>
  </si>
  <si>
    <t>114091-4</t>
  </si>
  <si>
    <t>114189-6</t>
  </si>
  <si>
    <t>114191-3</t>
  </si>
  <si>
    <t xml:space="preserve">Weizenbruch WLM                                                       </t>
  </si>
  <si>
    <t>221795-6</t>
  </si>
  <si>
    <t>W-Weizen Kat II</t>
  </si>
  <si>
    <t>FMDB 2010</t>
  </si>
  <si>
    <t xml:space="preserve">Hartweizen - Körner                                                   </t>
  </si>
  <si>
    <t>233908-5</t>
  </si>
  <si>
    <t xml:space="preserve">Hartweizenbruch                                                       </t>
  </si>
  <si>
    <t>233909-2</t>
  </si>
  <si>
    <t>Weizen, Hartweizen</t>
  </si>
  <si>
    <t>Weizenbollmehl</t>
  </si>
  <si>
    <t>124137-0</t>
  </si>
  <si>
    <t>127123-0</t>
  </si>
  <si>
    <t>271346-7</t>
  </si>
  <si>
    <t>Weizenflocken</t>
  </si>
  <si>
    <t xml:space="preserve">getoastet                                              </t>
  </si>
  <si>
    <t>223114-5</t>
  </si>
  <si>
    <t>223115-2</t>
  </si>
  <si>
    <t>223116-9</t>
  </si>
  <si>
    <t>223117-6</t>
  </si>
  <si>
    <t>246565-0</t>
  </si>
  <si>
    <t>Weizenfuttermehl dunkel</t>
  </si>
  <si>
    <t>LG Hochdorf; Herkunft:Steiner+Wehrli, Malters D-8764 Kleinheubach/Main</t>
  </si>
  <si>
    <t>Weizenfuttermehl II</t>
  </si>
  <si>
    <t>123410-5</t>
  </si>
  <si>
    <t xml:space="preserve">Agro-Zenter Duedingen                                                 </t>
  </si>
  <si>
    <t>125549-0</t>
  </si>
  <si>
    <t xml:space="preserve">Muggli, Balchensthal                                                  </t>
  </si>
  <si>
    <t>127122-3</t>
  </si>
  <si>
    <t>222485-3</t>
  </si>
  <si>
    <t>222486-0</t>
  </si>
  <si>
    <t>222487-7</t>
  </si>
  <si>
    <t>226074-5</t>
  </si>
  <si>
    <t>Weizenfuttermehl hell</t>
  </si>
  <si>
    <t>Weizennachmehl</t>
  </si>
  <si>
    <t>124132-5</t>
  </si>
  <si>
    <t xml:space="preserve">Schreiber, Koellikfen  Herkunft: Dambach Villmergen                   </t>
  </si>
  <si>
    <t>124417-1</t>
  </si>
  <si>
    <t xml:space="preserve">Agro-Zenter, Duedingen                                                </t>
  </si>
  <si>
    <t>125550-0</t>
  </si>
  <si>
    <t xml:space="preserve">Jowa Wildegg                                                          </t>
  </si>
  <si>
    <t>229481-4</t>
  </si>
  <si>
    <t>Weizenkeime</t>
  </si>
  <si>
    <t>223144-4</t>
  </si>
  <si>
    <t>223145-1</t>
  </si>
  <si>
    <t xml:space="preserve">Multiforsa                                                            </t>
  </si>
  <si>
    <t>223146-8</t>
  </si>
  <si>
    <t>230869-0</t>
  </si>
  <si>
    <t>Weizenkeime entfettet</t>
  </si>
  <si>
    <t>226072-1</t>
  </si>
  <si>
    <t>Weizenkleber</t>
  </si>
  <si>
    <t>222498-7</t>
  </si>
  <si>
    <t xml:space="preserve">Weizenquellstaerke Amidex FR  </t>
  </si>
  <si>
    <t>Weizenquellstärke</t>
  </si>
  <si>
    <t>123626-8</t>
  </si>
  <si>
    <t xml:space="preserve">Weizenstaerke-Amidex,Bordeaux </t>
  </si>
  <si>
    <t xml:space="preserve">Obi, Arnegg                                                           </t>
  </si>
  <si>
    <t>124130-1</t>
  </si>
  <si>
    <t xml:space="preserve">Amidon de blé prégélatinisé   </t>
  </si>
  <si>
    <t xml:space="preserve">Provimi Amigel                                                        </t>
  </si>
  <si>
    <t>229480-7</t>
  </si>
  <si>
    <t>Weizenstärke</t>
  </si>
  <si>
    <t xml:space="preserve">Frankreich                                                            </t>
  </si>
  <si>
    <t>125561-0</t>
  </si>
  <si>
    <t>229478-0</t>
  </si>
  <si>
    <t>229479-7</t>
  </si>
  <si>
    <t>Zigermolke</t>
  </si>
  <si>
    <t xml:space="preserve">R. Ruetimann, Beromuenster                                            </t>
  </si>
  <si>
    <t>129763-0</t>
  </si>
  <si>
    <t xml:space="preserve">W. Roth, Neudorf                                                      </t>
  </si>
  <si>
    <t>129765-4</t>
  </si>
  <si>
    <t xml:space="preserve">Cremo 25.09.01                                                        </t>
  </si>
  <si>
    <t>222236-7</t>
  </si>
  <si>
    <t xml:space="preserve">Buttikon 19.10.01                                                     </t>
  </si>
  <si>
    <t>223359-0</t>
  </si>
  <si>
    <t>Zuckerrüben</t>
  </si>
  <si>
    <t xml:space="preserve">ZUCKERFABRIK AARBERG                                                  </t>
  </si>
  <si>
    <t>Zuckerruebe frisch</t>
  </si>
  <si>
    <t>128874-2</t>
  </si>
  <si>
    <t xml:space="preserve">ZUCKERFABRIK FRAUENFELD                                               </t>
  </si>
  <si>
    <t>129161-2</t>
  </si>
  <si>
    <t>Zuckerrübenmelasse</t>
  </si>
  <si>
    <t xml:space="preserve">Zuckerfabrik Frauenfeld                                               </t>
  </si>
  <si>
    <t>123159-3</t>
  </si>
  <si>
    <t>128873-5</t>
  </si>
  <si>
    <t>Zuckerrübenschnitzel frisch</t>
  </si>
  <si>
    <t>ZER frisch</t>
  </si>
  <si>
    <t>128876-6</t>
  </si>
  <si>
    <t>129043-1</t>
  </si>
  <si>
    <t>Zuckerrübenschnitzel getrocknet</t>
  </si>
  <si>
    <t>Pressschnitzel</t>
  </si>
  <si>
    <t>129044-8</t>
  </si>
  <si>
    <t>222234-3</t>
  </si>
  <si>
    <t>222235-0</t>
  </si>
  <si>
    <t>222237-4</t>
  </si>
  <si>
    <t>222238-1</t>
  </si>
</sst>
</file>

<file path=xl/styles.xml><?xml version="1.0" encoding="utf-8"?>
<styleSheet xmlns="http://schemas.openxmlformats.org/spreadsheetml/2006/main">
  <numFmts count="8">
    <numFmt numFmtId="164" formatCode="dd/mm/yyyy;@"/>
    <numFmt numFmtId="165" formatCode="_ &quot;SFr.&quot;\ * #,##0.00_ ;_ &quot;SFr.&quot;\ * \-#,##0.00_ ;_ &quot;SFr.&quot;\ * &quot;-&quot;??_ ;_ @_ "/>
    <numFmt numFmtId="166" formatCode="0.00000000"/>
    <numFmt numFmtId="167" formatCode="0.0000000"/>
    <numFmt numFmtId="168" formatCode="0.0"/>
    <numFmt numFmtId="169" formatCode="0.000000"/>
    <numFmt numFmtId="170" formatCode="0.00000"/>
    <numFmt numFmtId="171" formatCode="0.0000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10"/>
      <color indexed="62"/>
      <name val="Tahoma"/>
      <family val="2"/>
    </font>
    <font>
      <sz val="10"/>
      <color indexed="62"/>
      <name val="Arial"/>
      <family val="2"/>
    </font>
    <font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0"/>
      <color indexed="10"/>
      <name val="Arial"/>
      <family val="2"/>
    </font>
    <font>
      <i/>
      <sz val="10"/>
      <color indexed="8"/>
      <name val="Tahom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279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5" xfId="2" applyFont="1" applyFill="1" applyBorder="1" applyAlignment="1"/>
    <xf numFmtId="0" fontId="2" fillId="0" borderId="5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right"/>
    </xf>
    <xf numFmtId="0" fontId="0" fillId="0" borderId="0" xfId="0" applyFill="1"/>
    <xf numFmtId="1" fontId="2" fillId="0" borderId="5" xfId="2" applyNumberFormat="1" applyFont="1" applyFill="1" applyBorder="1" applyAlignment="1">
      <alignment horizontal="center"/>
    </xf>
    <xf numFmtId="0" fontId="4" fillId="0" borderId="5" xfId="2" applyFont="1" applyFill="1" applyBorder="1" applyAlignment="1"/>
    <xf numFmtId="164" fontId="2" fillId="0" borderId="5" xfId="2" applyNumberFormat="1" applyFont="1" applyFill="1" applyBorder="1" applyAlignment="1">
      <alignment horizontal="center"/>
    </xf>
    <xf numFmtId="0" fontId="2" fillId="3" borderId="5" xfId="2" applyFont="1" applyFill="1" applyBorder="1" applyAlignment="1">
      <alignment horizontal="left"/>
    </xf>
    <xf numFmtId="0" fontId="2" fillId="0" borderId="0" xfId="2" applyFont="1" applyFill="1" applyAlignment="1">
      <alignment horizontal="right"/>
    </xf>
    <xf numFmtId="0" fontId="4" fillId="0" borderId="0" xfId="2" applyFont="1" applyFill="1" applyAlignment="1">
      <alignment horizontal="right"/>
    </xf>
    <xf numFmtId="0" fontId="2" fillId="5" borderId="5" xfId="2" applyFont="1" applyFill="1" applyBorder="1" applyAlignment="1"/>
    <xf numFmtId="0" fontId="5" fillId="0" borderId="5" xfId="2" applyFont="1" applyFill="1" applyBorder="1" applyAlignment="1"/>
    <xf numFmtId="0" fontId="6" fillId="0" borderId="0" xfId="2" applyFont="1" applyFill="1" applyAlignment="1">
      <alignment horizontal="right"/>
    </xf>
    <xf numFmtId="0" fontId="7" fillId="0" borderId="0" xfId="0" applyFont="1"/>
    <xf numFmtId="0" fontId="2" fillId="5" borderId="6" xfId="2" applyFont="1" applyFill="1" applyBorder="1" applyAlignment="1"/>
    <xf numFmtId="0" fontId="7" fillId="0" borderId="0" xfId="2" applyFont="1" applyAlignment="1"/>
    <xf numFmtId="0" fontId="8" fillId="0" borderId="5" xfId="2" applyFont="1" applyFill="1" applyBorder="1" applyAlignment="1"/>
    <xf numFmtId="0" fontId="2" fillId="0" borderId="0" xfId="2" applyFont="1" applyFill="1" applyBorder="1" applyAlignment="1">
      <alignment horizontal="center"/>
    </xf>
    <xf numFmtId="0" fontId="1" fillId="0" borderId="0" xfId="2" applyFont="1" applyFill="1" applyAlignment="1"/>
    <xf numFmtId="0" fontId="7" fillId="0" borderId="0" xfId="0" applyFont="1" applyFill="1"/>
    <xf numFmtId="0" fontId="2" fillId="3" borderId="5" xfId="2" applyFont="1" applyFill="1" applyBorder="1" applyAlignment="1"/>
    <xf numFmtId="0" fontId="2" fillId="3" borderId="5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left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9" fillId="6" borderId="5" xfId="2" applyFont="1" applyFill="1" applyBorder="1" applyAlignment="1">
      <alignment horizontal="center"/>
    </xf>
    <xf numFmtId="0" fontId="9" fillId="6" borderId="0" xfId="2" applyFont="1" applyFill="1" applyAlignment="1">
      <alignment horizontal="right"/>
    </xf>
    <xf numFmtId="0" fontId="10" fillId="6" borderId="0" xfId="2" applyFont="1" applyFill="1" applyAlignment="1">
      <alignment horizontal="right"/>
    </xf>
    <xf numFmtId="0" fontId="11" fillId="3" borderId="0" xfId="0" applyFont="1" applyFill="1"/>
    <xf numFmtId="14" fontId="9" fillId="6" borderId="5" xfId="2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7" borderId="5" xfId="2" applyFont="1" applyFill="1" applyBorder="1" applyAlignment="1"/>
    <xf numFmtId="0" fontId="2" fillId="7" borderId="5" xfId="2" applyFont="1" applyFill="1" applyBorder="1" applyAlignment="1">
      <alignment horizontal="center"/>
    </xf>
    <xf numFmtId="0" fontId="9" fillId="7" borderId="5" xfId="2" applyFont="1" applyFill="1" applyBorder="1" applyAlignment="1">
      <alignment horizontal="left"/>
    </xf>
    <xf numFmtId="0" fontId="9" fillId="8" borderId="0" xfId="2" applyFont="1" applyFill="1" applyBorder="1" applyAlignment="1">
      <alignment horizontal="center"/>
    </xf>
    <xf numFmtId="0" fontId="9" fillId="7" borderId="0" xfId="2" applyFont="1" applyFill="1" applyAlignment="1">
      <alignment horizontal="right"/>
    </xf>
    <xf numFmtId="0" fontId="0" fillId="7" borderId="0" xfId="0" applyFill="1"/>
    <xf numFmtId="0" fontId="9" fillId="6" borderId="0" xfId="2" applyFont="1" applyFill="1" applyBorder="1" applyAlignment="1">
      <alignment horizontal="center"/>
    </xf>
    <xf numFmtId="0" fontId="9" fillId="3" borderId="0" xfId="2" applyFont="1" applyFill="1" applyAlignment="1">
      <alignment horizontal="right"/>
    </xf>
    <xf numFmtId="0" fontId="2" fillId="0" borderId="0" xfId="2" applyFont="1" applyFill="1" applyBorder="1" applyAlignment="1"/>
    <xf numFmtId="0" fontId="9" fillId="0" borderId="5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Alignment="1">
      <alignment horizontal="right"/>
    </xf>
    <xf numFmtId="0" fontId="10" fillId="0" borderId="5" xfId="2" applyFont="1" applyFill="1" applyBorder="1" applyAlignment="1">
      <alignment horizontal="left"/>
    </xf>
    <xf numFmtId="0" fontId="2" fillId="3" borderId="0" xfId="2" applyFont="1" applyFill="1" applyBorder="1" applyAlignment="1"/>
    <xf numFmtId="0" fontId="9" fillId="3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right"/>
    </xf>
    <xf numFmtId="0" fontId="12" fillId="0" borderId="0" xfId="0" applyFont="1" applyFill="1"/>
    <xf numFmtId="0" fontId="3" fillId="0" borderId="0" xfId="0" applyFont="1" applyFill="1"/>
    <xf numFmtId="0" fontId="13" fillId="0" borderId="5" xfId="2" applyFont="1" applyFill="1" applyBorder="1" applyAlignment="1"/>
    <xf numFmtId="0" fontId="13" fillId="0" borderId="5" xfId="2" applyFont="1" applyFill="1" applyBorder="1" applyAlignment="1">
      <alignment horizontal="center"/>
    </xf>
    <xf numFmtId="14" fontId="5" fillId="0" borderId="5" xfId="2" applyNumberFormat="1" applyFont="1" applyFill="1" applyBorder="1" applyAlignment="1">
      <alignment horizontal="center"/>
    </xf>
    <xf numFmtId="0" fontId="9" fillId="7" borderId="5" xfId="2" applyFont="1" applyFill="1" applyBorder="1" applyAlignment="1"/>
    <xf numFmtId="0" fontId="9" fillId="7" borderId="5" xfId="2" applyFont="1" applyFill="1" applyBorder="1" applyAlignment="1">
      <alignment horizontal="center"/>
    </xf>
    <xf numFmtId="0" fontId="11" fillId="7" borderId="0" xfId="0" applyFont="1" applyFill="1"/>
    <xf numFmtId="0" fontId="9" fillId="0" borderId="5" xfId="2" applyFont="1" applyFill="1" applyBorder="1" applyAlignment="1"/>
    <xf numFmtId="0" fontId="9" fillId="0" borderId="5" xfId="2" applyFont="1" applyFill="1" applyBorder="1" applyAlignment="1">
      <alignment horizontal="center"/>
    </xf>
    <xf numFmtId="1" fontId="3" fillId="0" borderId="0" xfId="0" applyNumberFormat="1" applyFont="1" applyFill="1"/>
    <xf numFmtId="0" fontId="11" fillId="0" borderId="0" xfId="0" applyFont="1" applyFill="1"/>
    <xf numFmtId="0" fontId="9" fillId="8" borderId="5" xfId="2" applyFont="1" applyFill="1" applyBorder="1" applyAlignment="1"/>
    <xf numFmtId="0" fontId="9" fillId="8" borderId="5" xfId="2" applyFont="1" applyFill="1" applyBorder="1" applyAlignment="1">
      <alignment horizontal="center"/>
    </xf>
    <xf numFmtId="0" fontId="9" fillId="8" borderId="5" xfId="2" applyFont="1" applyFill="1" applyBorder="1" applyAlignment="1">
      <alignment horizontal="left"/>
    </xf>
    <xf numFmtId="0" fontId="9" fillId="8" borderId="0" xfId="2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14" fillId="0" borderId="0" xfId="0" applyFont="1"/>
    <xf numFmtId="0" fontId="9" fillId="9" borderId="5" xfId="2" applyFont="1" applyFill="1" applyBorder="1" applyAlignment="1"/>
    <xf numFmtId="0" fontId="9" fillId="9" borderId="5" xfId="2" applyFont="1" applyFill="1" applyBorder="1" applyAlignment="1">
      <alignment horizontal="center"/>
    </xf>
    <xf numFmtId="0" fontId="9" fillId="9" borderId="5" xfId="2" applyFont="1" applyFill="1" applyBorder="1" applyAlignment="1">
      <alignment horizontal="left"/>
    </xf>
    <xf numFmtId="0" fontId="9" fillId="9" borderId="0" xfId="2" applyFont="1" applyFill="1" applyBorder="1" applyAlignment="1">
      <alignment horizontal="center"/>
    </xf>
    <xf numFmtId="0" fontId="9" fillId="9" borderId="0" xfId="2" applyFont="1" applyFill="1" applyAlignment="1">
      <alignment horizontal="right"/>
    </xf>
    <xf numFmtId="0" fontId="11" fillId="10" borderId="0" xfId="0" applyFont="1" applyFill="1"/>
    <xf numFmtId="0" fontId="9" fillId="6" borderId="5" xfId="2" applyFont="1" applyFill="1" applyBorder="1" applyAlignment="1"/>
    <xf numFmtId="0" fontId="9" fillId="6" borderId="5" xfId="2" applyFont="1" applyFill="1" applyBorder="1" applyAlignment="1">
      <alignment horizontal="left"/>
    </xf>
    <xf numFmtId="14" fontId="9" fillId="6" borderId="0" xfId="2" applyNumberFormat="1" applyFont="1" applyFill="1" applyBorder="1" applyAlignment="1">
      <alignment horizontal="center"/>
    </xf>
    <xf numFmtId="14" fontId="9" fillId="0" borderId="0" xfId="2" applyNumberFormat="1" applyFont="1" applyFill="1" applyBorder="1" applyAlignment="1">
      <alignment horizontal="center"/>
    </xf>
    <xf numFmtId="0" fontId="1" fillId="0" borderId="0" xfId="2" applyAlignment="1"/>
    <xf numFmtId="0" fontId="2" fillId="7" borderId="5" xfId="2" applyFont="1" applyFill="1" applyBorder="1" applyAlignment="1">
      <alignment horizontal="left"/>
    </xf>
    <xf numFmtId="0" fontId="2" fillId="8" borderId="0" xfId="2" applyFont="1" applyFill="1" applyAlignment="1">
      <alignment horizontal="right"/>
    </xf>
    <xf numFmtId="0" fontId="2" fillId="7" borderId="0" xfId="2" applyFont="1" applyFill="1" applyAlignment="1">
      <alignment horizontal="right"/>
    </xf>
    <xf numFmtId="0" fontId="1" fillId="7" borderId="0" xfId="2" applyFill="1" applyAlignment="1"/>
    <xf numFmtId="0" fontId="0" fillId="4" borderId="0" xfId="0" applyFill="1"/>
    <xf numFmtId="14" fontId="0" fillId="0" borderId="0" xfId="0" applyNumberFormat="1" applyFill="1"/>
    <xf numFmtId="0" fontId="2" fillId="8" borderId="5" xfId="2" applyFont="1" applyFill="1" applyBorder="1" applyAlignment="1"/>
    <xf numFmtId="0" fontId="2" fillId="8" borderId="5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right"/>
    </xf>
    <xf numFmtId="0" fontId="2" fillId="3" borderId="0" xfId="2" applyFont="1" applyFill="1" applyAlignment="1">
      <alignment horizontal="right"/>
    </xf>
    <xf numFmtId="0" fontId="0" fillId="11" borderId="0" xfId="0" applyFill="1"/>
    <xf numFmtId="0" fontId="0" fillId="12" borderId="0" xfId="0" applyFill="1"/>
    <xf numFmtId="0" fontId="0" fillId="11" borderId="0" xfId="0" applyFill="1" applyAlignment="1">
      <alignment horizontal="left"/>
    </xf>
    <xf numFmtId="0" fontId="1" fillId="12" borderId="0" xfId="0" applyFont="1" applyFill="1"/>
    <xf numFmtId="0" fontId="1" fillId="0" borderId="0" xfId="0" applyFont="1" applyFill="1"/>
    <xf numFmtId="0" fontId="9" fillId="3" borderId="5" xfId="2" applyFont="1" applyFill="1" applyBorder="1" applyAlignment="1"/>
    <xf numFmtId="0" fontId="9" fillId="3" borderId="5" xfId="2" applyFont="1" applyFill="1" applyBorder="1" applyAlignment="1">
      <alignment horizontal="center"/>
    </xf>
    <xf numFmtId="0" fontId="11" fillId="0" borderId="0" xfId="0" applyFont="1"/>
    <xf numFmtId="0" fontId="9" fillId="7" borderId="0" xfId="2" applyFont="1" applyFill="1" applyBorder="1" applyAlignment="1">
      <alignment horizontal="center"/>
    </xf>
    <xf numFmtId="14" fontId="9" fillId="7" borderId="5" xfId="2" applyNumberFormat="1" applyFont="1" applyFill="1" applyBorder="1" applyAlignment="1">
      <alignment horizontal="center"/>
    </xf>
    <xf numFmtId="0" fontId="2" fillId="7" borderId="0" xfId="2" applyFont="1" applyFill="1" applyBorder="1" applyAlignment="1"/>
    <xf numFmtId="0" fontId="2" fillId="7" borderId="0" xfId="2" applyFont="1" applyFill="1" applyBorder="1" applyAlignment="1">
      <alignment horizontal="left"/>
    </xf>
    <xf numFmtId="0" fontId="3" fillId="0" borderId="0" xfId="0" applyFont="1"/>
    <xf numFmtId="0" fontId="1" fillId="0" borderId="0" xfId="2" applyFill="1" applyAlignment="1"/>
    <xf numFmtId="0" fontId="1" fillId="0" borderId="0" xfId="0" applyFont="1" applyFill="1" applyAlignment="1">
      <alignment horizontal="center"/>
    </xf>
    <xf numFmtId="164" fontId="0" fillId="0" borderId="0" xfId="0" applyNumberFormat="1" applyFill="1"/>
    <xf numFmtId="164" fontId="0" fillId="3" borderId="0" xfId="0" applyNumberFormat="1" applyFill="1"/>
    <xf numFmtId="164" fontId="2" fillId="3" borderId="5" xfId="2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5" fillId="3" borderId="0" xfId="0" applyFont="1" applyFill="1"/>
    <xf numFmtId="0" fontId="2" fillId="0" borderId="0" xfId="2" applyFont="1" applyFill="1" applyBorder="1" applyAlignment="1">
      <alignment horizontal="left"/>
    </xf>
    <xf numFmtId="0" fontId="14" fillId="0" borderId="0" xfId="0" applyFont="1" applyFill="1"/>
    <xf numFmtId="0" fontId="14" fillId="3" borderId="0" xfId="0" applyFont="1" applyFill="1"/>
    <xf numFmtId="0" fontId="0" fillId="3" borderId="0" xfId="0" applyFill="1" applyAlignment="1">
      <alignment horizontal="center"/>
    </xf>
    <xf numFmtId="0" fontId="1" fillId="3" borderId="0" xfId="2" applyFill="1" applyAlignment="1"/>
    <xf numFmtId="0" fontId="1" fillId="3" borderId="0" xfId="0" applyFont="1" applyFill="1"/>
    <xf numFmtId="14" fontId="2" fillId="0" borderId="5" xfId="2" applyNumberFormat="1" applyFont="1" applyFill="1" applyBorder="1" applyAlignment="1">
      <alignment horizontal="center"/>
    </xf>
    <xf numFmtId="165" fontId="16" fillId="0" borderId="5" xfId="1" applyFont="1" applyFill="1" applyBorder="1" applyAlignment="1"/>
    <xf numFmtId="165" fontId="16" fillId="0" borderId="5" xfId="1" applyFont="1" applyFill="1" applyBorder="1" applyAlignment="1">
      <alignment horizontal="center"/>
    </xf>
    <xf numFmtId="165" fontId="16" fillId="0" borderId="5" xfId="1" applyFont="1" applyFill="1" applyBorder="1" applyAlignment="1">
      <alignment horizontal="left"/>
    </xf>
    <xf numFmtId="165" fontId="16" fillId="0" borderId="0" xfId="1" applyFont="1" applyFill="1" applyBorder="1" applyAlignment="1">
      <alignment horizontal="center"/>
    </xf>
    <xf numFmtId="165" fontId="16" fillId="0" borderId="0" xfId="1" applyFont="1" applyFill="1" applyAlignment="1">
      <alignment horizontal="right"/>
    </xf>
    <xf numFmtId="165" fontId="17" fillId="0" borderId="0" xfId="1" applyFont="1" applyFill="1"/>
    <xf numFmtId="165" fontId="18" fillId="0" borderId="5" xfId="1" applyFont="1" applyFill="1" applyBorder="1" applyAlignment="1"/>
    <xf numFmtId="165" fontId="18" fillId="0" borderId="5" xfId="1" applyFont="1" applyFill="1" applyBorder="1" applyAlignment="1">
      <alignment horizontal="center"/>
    </xf>
    <xf numFmtId="165" fontId="18" fillId="0" borderId="0" xfId="1" applyFont="1" applyFill="1" applyBorder="1" applyAlignment="1">
      <alignment horizontal="center"/>
    </xf>
    <xf numFmtId="2" fontId="18" fillId="0" borderId="0" xfId="1" applyNumberFormat="1" applyFont="1" applyFill="1" applyAlignment="1">
      <alignment horizontal="right"/>
    </xf>
    <xf numFmtId="166" fontId="18" fillId="0" borderId="0" xfId="1" applyNumberFormat="1" applyFont="1" applyFill="1" applyAlignment="1">
      <alignment horizontal="right"/>
    </xf>
    <xf numFmtId="166" fontId="19" fillId="0" borderId="0" xfId="1" applyNumberFormat="1" applyFont="1" applyFill="1" applyAlignment="1">
      <alignment horizontal="right"/>
    </xf>
    <xf numFmtId="165" fontId="18" fillId="0" borderId="5" xfId="1" applyFont="1" applyFill="1" applyBorder="1" applyAlignment="1">
      <alignment horizontal="left"/>
    </xf>
    <xf numFmtId="2" fontId="2" fillId="0" borderId="0" xfId="2" applyNumberFormat="1" applyFont="1" applyFill="1" applyAlignment="1">
      <alignment horizontal="right"/>
    </xf>
    <xf numFmtId="166" fontId="2" fillId="0" borderId="0" xfId="2" applyNumberFormat="1" applyFont="1" applyFill="1" applyAlignment="1">
      <alignment horizontal="right"/>
    </xf>
    <xf numFmtId="14" fontId="11" fillId="3" borderId="0" xfId="0" applyNumberFormat="1" applyFont="1" applyFill="1"/>
    <xf numFmtId="0" fontId="13" fillId="3" borderId="5" xfId="2" applyFont="1" applyFill="1" applyBorder="1" applyAlignment="1"/>
    <xf numFmtId="2" fontId="9" fillId="3" borderId="0" xfId="2" applyNumberFormat="1" applyFont="1" applyFill="1" applyAlignment="1">
      <alignment horizontal="right"/>
    </xf>
    <xf numFmtId="166" fontId="9" fillId="3" borderId="0" xfId="2" applyNumberFormat="1" applyFont="1" applyFill="1" applyAlignment="1">
      <alignment horizontal="right"/>
    </xf>
    <xf numFmtId="0" fontId="9" fillId="3" borderId="5" xfId="2" applyFont="1" applyFill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14" fontId="9" fillId="8" borderId="5" xfId="2" applyNumberFormat="1" applyFont="1" applyFill="1" applyBorder="1" applyAlignment="1">
      <alignment horizontal="center"/>
    </xf>
    <xf numFmtId="0" fontId="9" fillId="8" borderId="5" xfId="2" applyFont="1" applyFill="1" applyBorder="1" applyAlignment="1">
      <alignment horizontal="right"/>
    </xf>
    <xf numFmtId="0" fontId="15" fillId="7" borderId="0" xfId="0" applyFont="1" applyFill="1"/>
    <xf numFmtId="0" fontId="2" fillId="0" borderId="0" xfId="2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0" fillId="3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8" borderId="0" xfId="2" applyFont="1" applyFill="1" applyBorder="1" applyAlignment="1">
      <alignment horizontal="right"/>
    </xf>
    <xf numFmtId="0" fontId="8" fillId="0" borderId="5" xfId="2" applyFont="1" applyFill="1" applyBorder="1" applyAlignment="1">
      <alignment horizontal="center"/>
    </xf>
    <xf numFmtId="0" fontId="3" fillId="0" borderId="0" xfId="2" applyFont="1" applyAlignment="1"/>
    <xf numFmtId="0" fontId="15" fillId="7" borderId="0" xfId="2" applyFont="1" applyFill="1" applyAlignment="1"/>
    <xf numFmtId="0" fontId="15" fillId="0" borderId="0" xfId="2" applyFont="1" applyFill="1" applyAlignment="1"/>
    <xf numFmtId="0" fontId="2" fillId="3" borderId="0" xfId="2" applyFont="1" applyFill="1" applyBorder="1" applyAlignment="1">
      <alignment horizontal="center"/>
    </xf>
    <xf numFmtId="0" fontId="15" fillId="3" borderId="0" xfId="2" applyFont="1" applyFill="1" applyAlignment="1"/>
    <xf numFmtId="14" fontId="2" fillId="0" borderId="0" xfId="2" applyNumberFormat="1" applyFont="1" applyFill="1" applyBorder="1" applyAlignment="1">
      <alignment horizontal="center"/>
    </xf>
    <xf numFmtId="0" fontId="2" fillId="7" borderId="0" xfId="2" applyFont="1" applyFill="1" applyBorder="1" applyAlignment="1">
      <alignment horizontal="center"/>
    </xf>
    <xf numFmtId="0" fontId="2" fillId="8" borderId="5" xfId="2" applyFont="1" applyFill="1" applyBorder="1" applyAlignment="1">
      <alignment horizontal="right"/>
    </xf>
    <xf numFmtId="0" fontId="1" fillId="0" borderId="5" xfId="2" applyBorder="1" applyAlignment="1"/>
    <xf numFmtId="0" fontId="4" fillId="0" borderId="5" xfId="2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7" fontId="9" fillId="0" borderId="5" xfId="2" applyNumberFormat="1" applyFont="1" applyFill="1" applyBorder="1" applyAlignment="1">
      <alignment horizontal="right"/>
    </xf>
    <xf numFmtId="0" fontId="10" fillId="7" borderId="5" xfId="2" applyFont="1" applyFill="1" applyBorder="1" applyAlignment="1"/>
    <xf numFmtId="168" fontId="9" fillId="7" borderId="5" xfId="2" applyNumberFormat="1" applyFont="1" applyFill="1" applyBorder="1" applyAlignment="1">
      <alignment horizontal="right"/>
    </xf>
    <xf numFmtId="167" fontId="9" fillId="7" borderId="5" xfId="2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69" fontId="2" fillId="0" borderId="0" xfId="2" applyNumberFormat="1" applyFont="1" applyFill="1" applyBorder="1" applyAlignment="1">
      <alignment horizontal="right"/>
    </xf>
    <xf numFmtId="167" fontId="2" fillId="0" borderId="0" xfId="2" applyNumberFormat="1" applyFont="1" applyFill="1" applyBorder="1" applyAlignment="1">
      <alignment horizontal="right"/>
    </xf>
    <xf numFmtId="0" fontId="2" fillId="8" borderId="5" xfId="2" applyFont="1" applyFill="1" applyBorder="1" applyAlignment="1">
      <alignment horizontal="left"/>
    </xf>
    <xf numFmtId="0" fontId="2" fillId="8" borderId="0" xfId="2" applyFont="1" applyFill="1" applyBorder="1" applyAlignment="1">
      <alignment horizontal="center"/>
    </xf>
    <xf numFmtId="0" fontId="2" fillId="8" borderId="0" xfId="2" applyFont="1" applyFill="1" applyBorder="1" applyAlignment="1">
      <alignment horizontal="right"/>
    </xf>
    <xf numFmtId="0" fontId="3" fillId="7" borderId="0" xfId="0" applyFont="1" applyFill="1"/>
    <xf numFmtId="0" fontId="2" fillId="8" borderId="0" xfId="2" applyFont="1" applyFill="1" applyBorder="1" applyAlignment="1"/>
    <xf numFmtId="0" fontId="2" fillId="3" borderId="0" xfId="2" applyFont="1" applyFill="1" applyBorder="1" applyAlignment="1">
      <alignment horizontal="right"/>
    </xf>
    <xf numFmtId="0" fontId="1" fillId="0" borderId="0" xfId="2" applyFont="1" applyAlignment="1"/>
    <xf numFmtId="170" fontId="2" fillId="0" borderId="0" xfId="2" applyNumberFormat="1" applyFont="1" applyFill="1" applyAlignment="1">
      <alignment horizontal="right"/>
    </xf>
    <xf numFmtId="1" fontId="0" fillId="0" borderId="0" xfId="0" applyNumberFormat="1" applyFill="1"/>
    <xf numFmtId="164" fontId="2" fillId="0" borderId="5" xfId="2" applyNumberFormat="1" applyFont="1" applyFill="1" applyBorder="1" applyAlignment="1"/>
    <xf numFmtId="14" fontId="11" fillId="7" borderId="0" xfId="0" applyNumberFormat="1" applyFont="1" applyFill="1" applyAlignment="1">
      <alignment horizontal="center"/>
    </xf>
    <xf numFmtId="0" fontId="9" fillId="7" borderId="7" xfId="2" applyFont="1" applyFill="1" applyBorder="1" applyAlignment="1"/>
    <xf numFmtId="0" fontId="3" fillId="0" borderId="0" xfId="0" applyFont="1" applyFill="1" applyBorder="1"/>
    <xf numFmtId="0" fontId="2" fillId="0" borderId="8" xfId="2" applyFont="1" applyFill="1" applyBorder="1" applyAlignment="1">
      <alignment horizontal="center"/>
    </xf>
    <xf numFmtId="0" fontId="14" fillId="0" borderId="0" xfId="0" applyFont="1" applyFill="1" applyBorder="1"/>
    <xf numFmtId="0" fontId="3" fillId="13" borderId="0" xfId="0" applyFont="1" applyFill="1"/>
    <xf numFmtId="0" fontId="3" fillId="13" borderId="0" xfId="0" applyFont="1" applyFill="1" applyBorder="1"/>
    <xf numFmtId="14" fontId="2" fillId="13" borderId="0" xfId="2" applyNumberFormat="1" applyFont="1" applyFill="1" applyBorder="1" applyAlignment="1">
      <alignment horizontal="center"/>
    </xf>
    <xf numFmtId="0" fontId="2" fillId="13" borderId="5" xfId="2" applyFont="1" applyFill="1" applyBorder="1" applyAlignment="1"/>
    <xf numFmtId="0" fontId="11" fillId="13" borderId="0" xfId="0" applyFont="1" applyFill="1"/>
    <xf numFmtId="0" fontId="14" fillId="13" borderId="0" xfId="0" applyFont="1" applyFill="1" applyBorder="1"/>
    <xf numFmtId="0" fontId="9" fillId="13" borderId="8" xfId="2" applyFont="1" applyFill="1" applyBorder="1" applyAlignment="1">
      <alignment horizontal="center"/>
    </xf>
    <xf numFmtId="0" fontId="2" fillId="13" borderId="0" xfId="2" applyFont="1" applyFill="1" applyBorder="1" applyAlignment="1">
      <alignment horizontal="center"/>
    </xf>
    <xf numFmtId="0" fontId="9" fillId="13" borderId="0" xfId="2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3" fillId="14" borderId="0" xfId="0" applyFont="1" applyFill="1"/>
    <xf numFmtId="0" fontId="3" fillId="14" borderId="0" xfId="0" applyFont="1" applyFill="1" applyBorder="1"/>
    <xf numFmtId="14" fontId="2" fillId="14" borderId="0" xfId="2" applyNumberFormat="1" applyFont="1" applyFill="1" applyBorder="1" applyAlignment="1">
      <alignment horizontal="center"/>
    </xf>
    <xf numFmtId="0" fontId="2" fillId="14" borderId="5" xfId="2" applyFont="1" applyFill="1" applyBorder="1" applyAlignment="1"/>
    <xf numFmtId="0" fontId="11" fillId="14" borderId="0" xfId="0" applyFont="1" applyFill="1"/>
    <xf numFmtId="0" fontId="14" fillId="14" borderId="0" xfId="0" applyFont="1" applyFill="1" applyBorder="1"/>
    <xf numFmtId="0" fontId="9" fillId="14" borderId="8" xfId="2" applyFont="1" applyFill="1" applyBorder="1" applyAlignment="1">
      <alignment horizontal="center"/>
    </xf>
    <xf numFmtId="0" fontId="2" fillId="14" borderId="0" xfId="2" applyFont="1" applyFill="1" applyBorder="1" applyAlignment="1">
      <alignment horizontal="center"/>
    </xf>
    <xf numFmtId="0" fontId="9" fillId="14" borderId="0" xfId="2" applyFont="1" applyFill="1" applyAlignment="1">
      <alignment horizontal="right"/>
    </xf>
    <xf numFmtId="0" fontId="9" fillId="3" borderId="0" xfId="2" applyFont="1" applyFill="1" applyBorder="1" applyAlignment="1"/>
    <xf numFmtId="0" fontId="9" fillId="3" borderId="9" xfId="2" applyFont="1" applyFill="1" applyBorder="1" applyAlignment="1"/>
    <xf numFmtId="0" fontId="20" fillId="0" borderId="0" xfId="0" applyFont="1"/>
    <xf numFmtId="0" fontId="9" fillId="7" borderId="0" xfId="2" applyFont="1" applyFill="1" applyBorder="1" applyAlignment="1"/>
    <xf numFmtId="0" fontId="9" fillId="0" borderId="0" xfId="2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0" borderId="0" xfId="2" applyBorder="1" applyAlignment="1"/>
    <xf numFmtId="0" fontId="11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13" borderId="0" xfId="0" applyFill="1"/>
    <xf numFmtId="0" fontId="1" fillId="13" borderId="0" xfId="0" applyFont="1" applyFill="1"/>
    <xf numFmtId="0" fontId="8" fillId="7" borderId="5" xfId="2" applyFont="1" applyFill="1" applyBorder="1" applyAlignment="1"/>
    <xf numFmtId="0" fontId="2" fillId="10" borderId="0" xfId="2" applyFont="1" applyFill="1" applyAlignment="1">
      <alignment horizontal="right"/>
    </xf>
    <xf numFmtId="164" fontId="0" fillId="0" borderId="0" xfId="0" applyNumberFormat="1"/>
    <xf numFmtId="0" fontId="9" fillId="15" borderId="5" xfId="2" applyFont="1" applyFill="1" applyBorder="1" applyAlignment="1">
      <alignment horizontal="left"/>
    </xf>
    <xf numFmtId="2" fontId="3" fillId="0" borderId="0" xfId="0" applyNumberFormat="1" applyFont="1"/>
    <xf numFmtId="0" fontId="0" fillId="16" borderId="0" xfId="0" applyFill="1"/>
    <xf numFmtId="171" fontId="2" fillId="0" borderId="0" xfId="2" applyNumberFormat="1" applyFont="1" applyFill="1" applyAlignment="1">
      <alignment horizontal="right"/>
    </xf>
    <xf numFmtId="0" fontId="2" fillId="0" borderId="7" xfId="2" applyFont="1" applyFill="1" applyBorder="1" applyAlignment="1"/>
    <xf numFmtId="0" fontId="9" fillId="0" borderId="0" xfId="2" applyFont="1" applyFill="1" applyBorder="1" applyAlignment="1"/>
    <xf numFmtId="0" fontId="5" fillId="0" borderId="0" xfId="2" applyFont="1" applyFill="1" applyBorder="1" applyAlignment="1"/>
    <xf numFmtId="0" fontId="5" fillId="1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/>
    </xf>
    <xf numFmtId="0" fontId="9" fillId="0" borderId="6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1" fillId="0" borderId="0" xfId="2" applyFont="1" applyFill="1" applyAlignment="1">
      <alignment horizontal="right"/>
    </xf>
    <xf numFmtId="0" fontId="3" fillId="0" borderId="0" xfId="0" applyFont="1" applyFill="1" applyBorder="1" applyAlignment="1"/>
    <xf numFmtId="0" fontId="9" fillId="3" borderId="0" xfId="2" applyFont="1" applyFill="1" applyBorder="1" applyAlignment="1">
      <alignment horizontal="left"/>
    </xf>
    <xf numFmtId="0" fontId="9" fillId="3" borderId="6" xfId="2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1" fillId="3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/>
    <xf numFmtId="166" fontId="1" fillId="0" borderId="0" xfId="0" applyNumberFormat="1" applyFont="1" applyFill="1"/>
    <xf numFmtId="0" fontId="22" fillId="0" borderId="0" xfId="0" applyFont="1" applyFill="1" applyAlignment="1">
      <alignment horizontal="right"/>
    </xf>
    <xf numFmtId="0" fontId="12" fillId="3" borderId="0" xfId="0" applyFont="1" applyFill="1"/>
    <xf numFmtId="14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applyNumberFormat="1" applyFill="1"/>
    <xf numFmtId="169" fontId="0" fillId="0" borderId="0" xfId="0" applyNumberFormat="1" applyFill="1"/>
    <xf numFmtId="0" fontId="8" fillId="0" borderId="0" xfId="2" applyFont="1" applyFill="1" applyBorder="1" applyAlignment="1"/>
    <xf numFmtId="0" fontId="8" fillId="0" borderId="5" xfId="2" applyFont="1" applyFill="1" applyBorder="1" applyAlignment="1">
      <alignment horizontal="left"/>
    </xf>
    <xf numFmtId="166" fontId="12" fillId="3" borderId="0" xfId="0" applyNumberFormat="1" applyFont="1" applyFill="1"/>
    <xf numFmtId="166" fontId="15" fillId="3" borderId="0" xfId="0" applyNumberFormat="1" applyFont="1" applyFill="1"/>
    <xf numFmtId="166" fontId="15" fillId="3" borderId="0" xfId="0" applyNumberFormat="1" applyFont="1" applyFill="1" applyAlignment="1">
      <alignment horizontal="center"/>
    </xf>
    <xf numFmtId="166" fontId="10" fillId="3" borderId="5" xfId="2" applyNumberFormat="1" applyFont="1" applyFill="1" applyBorder="1" applyAlignment="1">
      <alignment horizontal="left"/>
    </xf>
    <xf numFmtId="166" fontId="23" fillId="3" borderId="0" xfId="0" applyNumberFormat="1" applyFont="1" applyFill="1" applyAlignment="1">
      <alignment horizontal="right"/>
    </xf>
    <xf numFmtId="166" fontId="11" fillId="3" borderId="0" xfId="0" applyNumberFormat="1" applyFont="1" applyFill="1"/>
    <xf numFmtId="0" fontId="24" fillId="3" borderId="0" xfId="0" applyFont="1" applyFill="1" applyAlignment="1">
      <alignment horizontal="right"/>
    </xf>
    <xf numFmtId="0" fontId="0" fillId="7" borderId="0" xfId="0" applyFill="1" applyAlignment="1">
      <alignment horizontal="center"/>
    </xf>
    <xf numFmtId="0" fontId="3" fillId="7" borderId="0" xfId="0" applyFont="1" applyFill="1" applyAlignment="1">
      <alignment horizontal="left"/>
    </xf>
    <xf numFmtId="0" fontId="14" fillId="7" borderId="0" xfId="0" applyFont="1" applyFill="1"/>
    <xf numFmtId="0" fontId="1" fillId="7" borderId="0" xfId="0" applyFont="1" applyFill="1"/>
    <xf numFmtId="0" fontId="0" fillId="7" borderId="0" xfId="0" applyFill="1" applyAlignment="1">
      <alignment horizontal="right"/>
    </xf>
    <xf numFmtId="2" fontId="9" fillId="8" borderId="0" xfId="2" applyNumberFormat="1" applyFont="1" applyFill="1" applyAlignment="1">
      <alignment horizontal="right"/>
    </xf>
    <xf numFmtId="0" fontId="15" fillId="0" borderId="0" xfId="0" applyFont="1" applyFill="1"/>
    <xf numFmtId="14" fontId="3" fillId="0" borderId="0" xfId="0" applyNumberFormat="1" applyFont="1" applyFill="1"/>
    <xf numFmtId="0" fontId="5" fillId="0" borderId="0" xfId="2" applyFont="1" applyFill="1" applyBorder="1" applyAlignment="1">
      <alignment horizontal="right"/>
    </xf>
    <xf numFmtId="0" fontId="14" fillId="0" borderId="0" xfId="2" applyFont="1" applyFill="1" applyBorder="1" applyAlignment="1"/>
    <xf numFmtId="0" fontId="1" fillId="3" borderId="0" xfId="2" applyFill="1" applyBorder="1" applyAlignment="1"/>
    <xf numFmtId="0" fontId="20" fillId="0" borderId="0" xfId="2" applyFont="1" applyAlignment="1"/>
    <xf numFmtId="0" fontId="9" fillId="8" borderId="0" xfId="2" applyFont="1" applyFill="1" applyAlignment="1">
      <alignment horizontal="center"/>
    </xf>
    <xf numFmtId="0" fontId="0" fillId="17" borderId="0" xfId="0" applyFill="1"/>
    <xf numFmtId="0" fontId="11" fillId="7" borderId="0" xfId="0" applyFont="1" applyFill="1" applyAlignment="1">
      <alignment horizontal="center"/>
    </xf>
  </cellXfs>
  <cellStyles count="4">
    <cellStyle name="Standard" xfId="0" builtinId="0"/>
    <cellStyle name="Standard 2" xfId="3"/>
    <cellStyle name="Standard_Tabelle1" xfId="2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89"/>
  <sheetViews>
    <sheetView tabSelected="1" topLeftCell="F1" workbookViewId="0">
      <pane xSplit="3990" ySplit="1020" topLeftCell="A646" activePane="bottomLeft"/>
      <selection activeCell="B12" sqref="B12"/>
      <selection pane="topRight" activeCell="AC1" sqref="AC1"/>
      <selection pane="bottomLeft" activeCell="G647" sqref="G647"/>
      <selection pane="bottomRight" activeCell="F695" sqref="F695"/>
    </sheetView>
  </sheetViews>
  <sheetFormatPr baseColWidth="10" defaultRowHeight="12.75"/>
  <cols>
    <col min="1" max="1" width="24.140625" customWidth="1"/>
    <col min="2" max="2" width="31.7109375" customWidth="1"/>
    <col min="3" max="3" width="19.28515625" style="164" customWidth="1"/>
    <col min="4" max="4" width="17.7109375" customWidth="1"/>
    <col min="5" max="5" width="24.42578125" style="148" customWidth="1"/>
    <col min="7" max="7" width="11" style="164" customWidth="1"/>
    <col min="8" max="8" width="12.140625" style="164" bestFit="1" customWidth="1"/>
    <col min="9" max="9" width="14.140625" bestFit="1" customWidth="1"/>
    <col min="10" max="19" width="11.85546875" bestFit="1" customWidth="1"/>
    <col min="20" max="20" width="13.42578125" customWidth="1"/>
    <col min="21" max="27" width="11.85546875" bestFit="1" customWidth="1"/>
  </cols>
  <sheetData>
    <row r="1" spans="1:4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C1" s="4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</row>
    <row r="2" spans="1:48">
      <c r="A2" s="6" t="s">
        <v>46</v>
      </c>
      <c r="B2" s="6" t="s">
        <v>47</v>
      </c>
      <c r="C2" s="7">
        <v>1991</v>
      </c>
      <c r="D2" s="6" t="s">
        <v>46</v>
      </c>
      <c r="E2" s="8" t="s">
        <v>46</v>
      </c>
      <c r="F2" s="6" t="s">
        <v>48</v>
      </c>
      <c r="G2" s="7">
        <v>93</v>
      </c>
      <c r="H2" s="7">
        <v>1</v>
      </c>
      <c r="I2" s="9">
        <v>252.5788</v>
      </c>
      <c r="J2" s="9">
        <v>5.7011910999999998E-2</v>
      </c>
      <c r="K2" s="9">
        <v>9.8979010000000006E-3</v>
      </c>
      <c r="L2" s="9">
        <v>1.3065230000000001E-2</v>
      </c>
      <c r="M2" s="9">
        <v>2.7714123E-2</v>
      </c>
      <c r="N2" s="9">
        <v>7.6015880000000003E-3</v>
      </c>
      <c r="O2" s="9">
        <v>3.4048780000000001E-2</v>
      </c>
      <c r="P2" s="9">
        <v>6.2554735E-2</v>
      </c>
      <c r="Q2" s="9">
        <v>4.0383437000000001E-2</v>
      </c>
      <c r="R2" s="9">
        <v>2.9297786999999999E-2</v>
      </c>
      <c r="S2" s="9">
        <v>3.9591605000000002E-2</v>
      </c>
      <c r="T2" s="9">
        <v>7.6807713E-2</v>
      </c>
      <c r="U2" s="9">
        <v>2.2963131000000001E-2</v>
      </c>
      <c r="V2" s="9">
        <v>3.9591605000000002E-2</v>
      </c>
      <c r="W2" s="9">
        <v>0.110856493</v>
      </c>
      <c r="X2" s="9">
        <v>0.114815654</v>
      </c>
      <c r="Y2" s="9">
        <v>4.1967101E-2</v>
      </c>
      <c r="Z2" s="9">
        <v>3.4840612E-2</v>
      </c>
      <c r="AA2" s="9">
        <v>3.5632443999999999E-2</v>
      </c>
      <c r="AC2">
        <f>SUM(J2:AA2)</f>
        <v>0.7986418500000001</v>
      </c>
    </row>
    <row r="3" spans="1:48">
      <c r="A3" s="6" t="s">
        <v>46</v>
      </c>
      <c r="B3" s="6" t="s">
        <v>49</v>
      </c>
      <c r="C3" s="7">
        <v>1991</v>
      </c>
      <c r="D3" s="6" t="s">
        <v>46</v>
      </c>
      <c r="E3" s="8" t="s">
        <v>46</v>
      </c>
      <c r="F3" s="6" t="s">
        <v>50</v>
      </c>
      <c r="G3" s="7">
        <v>93</v>
      </c>
      <c r="H3" s="7">
        <v>1</v>
      </c>
      <c r="I3" s="9">
        <v>284.7835</v>
      </c>
      <c r="J3" s="9">
        <v>5.8289894000000002E-2</v>
      </c>
      <c r="K3" s="9">
        <v>1.0534318000000001E-2</v>
      </c>
      <c r="L3" s="9">
        <v>1.1236606E-2</v>
      </c>
      <c r="M3" s="9">
        <v>2.8091515000000001E-2</v>
      </c>
      <c r="N3" s="9">
        <v>7.3037939999999997E-3</v>
      </c>
      <c r="O3" s="9">
        <v>3.7221258E-2</v>
      </c>
      <c r="P3" s="9">
        <v>6.5312773000000005E-2</v>
      </c>
      <c r="Q3" s="9">
        <v>4.2137273000000003E-2</v>
      </c>
      <c r="R3" s="9">
        <v>3.0198379000000001E-2</v>
      </c>
      <c r="S3" s="9">
        <v>4.0732696999999998E-2</v>
      </c>
      <c r="T3" s="9">
        <v>9.3404288000000002E-2</v>
      </c>
      <c r="U3" s="9">
        <v>2.3175500000000002E-2</v>
      </c>
      <c r="V3" s="9">
        <v>3.8625832999999998E-2</v>
      </c>
      <c r="W3" s="9">
        <v>9.8320302999999998E-2</v>
      </c>
      <c r="X3" s="9">
        <v>0.122900379</v>
      </c>
      <c r="Y3" s="9">
        <v>4.0732696999999998E-2</v>
      </c>
      <c r="Z3" s="9">
        <v>4.0732696999999998E-2</v>
      </c>
      <c r="AA3" s="9">
        <v>3.5114394E-2</v>
      </c>
      <c r="AC3">
        <f t="shared" ref="AC3:AC87" si="0">SUM(J3:AA3)</f>
        <v>0.82406459800000009</v>
      </c>
    </row>
    <row r="4" spans="1:48">
      <c r="A4" s="6" t="s">
        <v>46</v>
      </c>
      <c r="B4" s="6" t="s">
        <v>51</v>
      </c>
      <c r="C4" s="7">
        <v>1991</v>
      </c>
      <c r="D4" s="6" t="s">
        <v>46</v>
      </c>
      <c r="E4" s="8" t="s">
        <v>46</v>
      </c>
      <c r="F4" s="6" t="s">
        <v>52</v>
      </c>
      <c r="G4" s="7">
        <v>93</v>
      </c>
      <c r="H4" s="7">
        <v>1</v>
      </c>
      <c r="I4" s="9">
        <v>247.834</v>
      </c>
      <c r="J4" s="9">
        <v>5.9717391000000002E-2</v>
      </c>
      <c r="K4" s="9">
        <v>1.0087397E-2</v>
      </c>
      <c r="L4" s="9">
        <v>1.3718859999999999E-2</v>
      </c>
      <c r="M4" s="9">
        <v>2.8244712000000002E-2</v>
      </c>
      <c r="N4" s="9">
        <v>7.9085189999999993E-3</v>
      </c>
      <c r="O4" s="9">
        <v>3.7121622E-2</v>
      </c>
      <c r="P4" s="9">
        <v>6.4559342000000006E-2</v>
      </c>
      <c r="Q4" s="9">
        <v>4.1963571999999998E-2</v>
      </c>
      <c r="R4" s="9">
        <v>2.9051704000000001E-2</v>
      </c>
      <c r="S4" s="9">
        <v>4.0349588999999998E-2</v>
      </c>
      <c r="T4" s="9">
        <v>8.2313160999999996E-2</v>
      </c>
      <c r="U4" s="9">
        <v>2.4209753000000001E-2</v>
      </c>
      <c r="V4" s="9">
        <v>3.8735604999999999E-2</v>
      </c>
      <c r="W4" s="9">
        <v>0.110557873</v>
      </c>
      <c r="X4" s="9">
        <v>0.118627791</v>
      </c>
      <c r="Y4" s="9">
        <v>4.1156580999999998E-2</v>
      </c>
      <c r="Z4" s="9">
        <v>3.9542596999999999E-2</v>
      </c>
      <c r="AA4" s="9">
        <v>3.6314630000000001E-2</v>
      </c>
      <c r="AC4">
        <f t="shared" si="0"/>
        <v>0.82418069899999991</v>
      </c>
    </row>
    <row r="5" spans="1:48">
      <c r="A5" s="6" t="s">
        <v>46</v>
      </c>
      <c r="B5" s="6" t="s">
        <v>53</v>
      </c>
      <c r="C5" s="7">
        <v>1991</v>
      </c>
      <c r="D5" s="6" t="s">
        <v>46</v>
      </c>
      <c r="E5" s="8" t="s">
        <v>46</v>
      </c>
      <c r="F5" s="6" t="s">
        <v>54</v>
      </c>
      <c r="G5" s="7">
        <v>93</v>
      </c>
      <c r="H5" s="7">
        <v>1</v>
      </c>
      <c r="I5" s="9">
        <v>249.56469999999999</v>
      </c>
      <c r="J5" s="9">
        <v>5.7700467999999998E-2</v>
      </c>
      <c r="K5" s="9">
        <v>1.0017442E-2</v>
      </c>
      <c r="L5" s="9">
        <v>1.3623722E-2</v>
      </c>
      <c r="M5" s="9">
        <v>2.8048838999999999E-2</v>
      </c>
      <c r="N5" s="9">
        <v>7.8937450000000006E-3</v>
      </c>
      <c r="O5" s="9">
        <v>3.6062793000000003E-2</v>
      </c>
      <c r="P5" s="9">
        <v>6.2508839999999996E-2</v>
      </c>
      <c r="Q5" s="9">
        <v>3.9268374000000002E-2</v>
      </c>
      <c r="R5" s="9">
        <v>2.6446048E-2</v>
      </c>
      <c r="S5" s="9">
        <v>4.0470467000000003E-2</v>
      </c>
      <c r="T5" s="9">
        <v>7.7735352999999993E-2</v>
      </c>
      <c r="U5" s="9">
        <v>2.3240466000000001E-2</v>
      </c>
      <c r="V5" s="9">
        <v>4.0069768999999998E-2</v>
      </c>
      <c r="W5" s="9">
        <v>0.112195355</v>
      </c>
      <c r="X5" s="9">
        <v>0.117805122</v>
      </c>
      <c r="Y5" s="9">
        <v>4.0871165000000001E-2</v>
      </c>
      <c r="Z5" s="9">
        <v>3.7665583000000002E-2</v>
      </c>
      <c r="AA5" s="9">
        <v>3.6062793000000003E-2</v>
      </c>
      <c r="AC5">
        <f t="shared" si="0"/>
        <v>0.80768634400000006</v>
      </c>
    </row>
    <row r="6" spans="1:48">
      <c r="A6" s="6" t="s">
        <v>46</v>
      </c>
      <c r="B6" s="10" t="s">
        <v>55</v>
      </c>
      <c r="C6" s="11">
        <v>1992</v>
      </c>
      <c r="D6" s="6" t="s">
        <v>46</v>
      </c>
      <c r="E6" s="8" t="s">
        <v>46</v>
      </c>
      <c r="F6" s="6" t="s">
        <v>56</v>
      </c>
      <c r="G6" s="7">
        <v>93</v>
      </c>
      <c r="H6" s="7">
        <v>1</v>
      </c>
      <c r="I6" s="9">
        <v>263.68770000000001</v>
      </c>
      <c r="J6" s="9">
        <v>6.5418296000000001E-2</v>
      </c>
      <c r="K6" s="9">
        <v>6.4470200000000004E-3</v>
      </c>
      <c r="L6" s="9">
        <v>1.1187476999999999E-2</v>
      </c>
      <c r="M6" s="9">
        <v>3.5079376000000002E-2</v>
      </c>
      <c r="N6" s="9">
        <v>8.2863169999999996E-3</v>
      </c>
      <c r="O6" s="9">
        <v>3.7923650000000003E-2</v>
      </c>
      <c r="P6" s="9">
        <v>7.3571881000000006E-2</v>
      </c>
      <c r="Q6" s="9">
        <v>4.1336777999999998E-2</v>
      </c>
      <c r="R6" s="9">
        <v>3.1476628999999999E-2</v>
      </c>
      <c r="S6" s="9">
        <v>4.0578305000000002E-2</v>
      </c>
      <c r="T6" s="9">
        <v>8.4569739000000005E-2</v>
      </c>
      <c r="U6" s="9">
        <v>2.4839990999999999E-2</v>
      </c>
      <c r="V6" s="9">
        <v>3.8302886000000001E-2</v>
      </c>
      <c r="W6" s="9">
        <v>0.107703166</v>
      </c>
      <c r="X6" s="9">
        <v>0.15908971099999999</v>
      </c>
      <c r="Y6" s="9">
        <v>4.0199068999999997E-2</v>
      </c>
      <c r="Z6" s="9">
        <v>3.8871741000000001E-2</v>
      </c>
      <c r="AA6" s="9">
        <v>4.2664106E-2</v>
      </c>
      <c r="AC6">
        <f t="shared" si="0"/>
        <v>0.88754613800000004</v>
      </c>
    </row>
    <row r="7" spans="1:48">
      <c r="A7" s="6" t="s">
        <v>46</v>
      </c>
      <c r="B7" s="10" t="s">
        <v>55</v>
      </c>
      <c r="C7" s="11">
        <v>1992</v>
      </c>
      <c r="D7" s="6" t="s">
        <v>46</v>
      </c>
      <c r="E7" s="8" t="s">
        <v>46</v>
      </c>
      <c r="F7" s="6" t="s">
        <v>57</v>
      </c>
      <c r="G7" s="7">
        <v>93</v>
      </c>
      <c r="H7" s="7">
        <v>1</v>
      </c>
      <c r="I7" s="9">
        <v>233.12954999999999</v>
      </c>
      <c r="J7" s="9">
        <v>6.6915584E-2</v>
      </c>
      <c r="K7" s="9">
        <v>6.4341909999999997E-3</v>
      </c>
      <c r="L7" s="9">
        <v>1.2439435E-2</v>
      </c>
      <c r="M7" s="9">
        <v>3.4744629999999999E-2</v>
      </c>
      <c r="N7" s="9">
        <v>7.8711600000000003E-3</v>
      </c>
      <c r="O7" s="9">
        <v>3.7318306000000002E-2</v>
      </c>
      <c r="P7" s="9">
        <v>7.2062936999999994E-2</v>
      </c>
      <c r="Q7" s="9">
        <v>4.0964347999999998E-2</v>
      </c>
      <c r="R7" s="9">
        <v>3.1742008000000002E-2</v>
      </c>
      <c r="S7" s="9">
        <v>4.2036713000000003E-2</v>
      </c>
      <c r="T7" s="9">
        <v>7.6352397000000002E-2</v>
      </c>
      <c r="U7" s="9">
        <v>2.552229E-2</v>
      </c>
      <c r="V7" s="9">
        <v>3.8390672000000001E-2</v>
      </c>
      <c r="W7" s="9">
        <v>0.105735202</v>
      </c>
      <c r="X7" s="9">
        <v>0.154420579</v>
      </c>
      <c r="Y7" s="9">
        <v>4.0320928999999998E-2</v>
      </c>
      <c r="Z7" s="9">
        <v>3.7103833000000003E-2</v>
      </c>
      <c r="AA7" s="9">
        <v>4.1178820999999997E-2</v>
      </c>
      <c r="AC7">
        <f t="shared" si="0"/>
        <v>0.87155403500000006</v>
      </c>
    </row>
    <row r="8" spans="1:48">
      <c r="A8" s="12" t="s">
        <v>58</v>
      </c>
      <c r="B8" s="6" t="s">
        <v>59</v>
      </c>
      <c r="C8" s="13">
        <v>37179</v>
      </c>
      <c r="D8" s="6" t="s">
        <v>46</v>
      </c>
      <c r="E8" s="14" t="s">
        <v>60</v>
      </c>
      <c r="F8" s="6" t="s">
        <v>61</v>
      </c>
      <c r="G8" s="7">
        <v>93</v>
      </c>
      <c r="H8" s="7">
        <v>1</v>
      </c>
      <c r="I8" s="15">
        <v>240.8</v>
      </c>
      <c r="J8" s="15">
        <v>6.5614617940199335E-2</v>
      </c>
      <c r="K8" s="15">
        <v>8.513289036544849E-3</v>
      </c>
      <c r="L8" s="15">
        <v>1.3704318936877074E-2</v>
      </c>
      <c r="M8" s="15">
        <v>3.5714285714285712E-2</v>
      </c>
      <c r="N8" s="15">
        <v>8.0772425249169433E-3</v>
      </c>
      <c r="O8" s="15">
        <v>4.0074750830564783E-2</v>
      </c>
      <c r="P8" s="15">
        <v>7.5996677740863786E-2</v>
      </c>
      <c r="Q8" s="15">
        <v>4.5058139534883718E-2</v>
      </c>
      <c r="R8" s="15">
        <v>3.5506644518272429E-2</v>
      </c>
      <c r="S8" s="15">
        <v>4.4019933554817273E-2</v>
      </c>
      <c r="T8" s="16">
        <v>9.2192691029900325E-2</v>
      </c>
      <c r="U8" s="16">
        <v>2.595514950166113E-2</v>
      </c>
      <c r="V8" s="15">
        <v>4.1320598006644511E-2</v>
      </c>
      <c r="W8" s="15">
        <v>0.10984219269102989</v>
      </c>
      <c r="X8" s="15">
        <v>0.1665282392026578</v>
      </c>
      <c r="Y8" s="15">
        <v>4.2774086378737544E-2</v>
      </c>
      <c r="Z8" s="15">
        <v>4.1112956810631228E-2</v>
      </c>
      <c r="AA8" s="15">
        <v>4.9003322259136214E-2</v>
      </c>
      <c r="AC8">
        <f>SUM(J8:AA8)</f>
        <v>0.94100913621262461</v>
      </c>
    </row>
    <row r="9" spans="1:48">
      <c r="A9" s="6" t="s">
        <v>46</v>
      </c>
      <c r="B9" s="6" t="s">
        <v>46</v>
      </c>
      <c r="C9" s="13">
        <v>37179</v>
      </c>
      <c r="D9" s="6" t="s">
        <v>46</v>
      </c>
      <c r="E9" s="8" t="s">
        <v>46</v>
      </c>
      <c r="F9" s="6" t="s">
        <v>62</v>
      </c>
      <c r="G9" s="7">
        <v>93</v>
      </c>
      <c r="H9" s="7">
        <v>1</v>
      </c>
      <c r="I9" s="15">
        <v>237.2</v>
      </c>
      <c r="J9" s="15">
        <v>6.3237773999999997E-2</v>
      </c>
      <c r="K9" s="15">
        <v>7.7993250000000002E-3</v>
      </c>
      <c r="L9" s="15">
        <v>1.306914E-2</v>
      </c>
      <c r="M9" s="15">
        <v>3.4991568000000001E-2</v>
      </c>
      <c r="N9" s="15">
        <v>8.684654E-3</v>
      </c>
      <c r="O9" s="15">
        <v>3.8575041999999997E-2</v>
      </c>
      <c r="P9" s="15">
        <v>7.4409780999999994E-2</v>
      </c>
      <c r="Q9" s="15">
        <v>4.3423271999999999E-2</v>
      </c>
      <c r="R9" s="15">
        <v>3.3094434999999998E-2</v>
      </c>
      <c r="S9" s="15">
        <v>4.5320405000000001E-2</v>
      </c>
      <c r="T9" s="15">
        <v>8.2630691000000006E-2</v>
      </c>
      <c r="U9" s="15">
        <v>2.5716695000000001E-2</v>
      </c>
      <c r="V9" s="15">
        <v>4.0472174999999999E-2</v>
      </c>
      <c r="W9" s="15">
        <v>0.10876897100000001</v>
      </c>
      <c r="X9" s="15">
        <v>0.165472175</v>
      </c>
      <c r="Y9" s="15">
        <v>4.1736930999999998E-2</v>
      </c>
      <c r="Z9" s="15">
        <v>4.0472174999999999E-2</v>
      </c>
      <c r="AA9" s="15">
        <v>4.7006745000000003E-2</v>
      </c>
      <c r="AC9">
        <f t="shared" si="0"/>
        <v>0.91488195400000005</v>
      </c>
    </row>
    <row r="10" spans="1:48">
      <c r="A10" s="17" t="s">
        <v>63</v>
      </c>
      <c r="B10" s="6"/>
      <c r="C10" s="7" t="s">
        <v>64</v>
      </c>
      <c r="D10" s="6" t="s">
        <v>46</v>
      </c>
      <c r="E10" s="8" t="s">
        <v>46</v>
      </c>
      <c r="F10" s="18" t="s">
        <v>65</v>
      </c>
      <c r="G10" s="7">
        <v>93</v>
      </c>
      <c r="H10" s="7">
        <v>1</v>
      </c>
      <c r="I10" s="19">
        <v>300.5</v>
      </c>
      <c r="J10" s="19">
        <f t="shared" ref="J10:Z12" si="1">AE10/$I10</f>
        <v>5.3743760399334435E-2</v>
      </c>
      <c r="K10" s="19">
        <f t="shared" si="1"/>
        <v>6.9883527454242932E-3</v>
      </c>
      <c r="L10" s="19">
        <f t="shared" si="1"/>
        <v>1.0815307820299502E-2</v>
      </c>
      <c r="M10" s="19">
        <f t="shared" si="1"/>
        <v>3.1447587354409313E-2</v>
      </c>
      <c r="N10" s="19">
        <f t="shared" si="1"/>
        <v>8.6356073211314478E-3</v>
      </c>
      <c r="O10" s="19">
        <f t="shared" si="1"/>
        <v>3.5607321131447586E-2</v>
      </c>
      <c r="P10" s="19">
        <f t="shared" si="1"/>
        <v>6.4392678868552419E-2</v>
      </c>
      <c r="Q10" s="19">
        <f t="shared" si="1"/>
        <v>3.5773710482529121E-2</v>
      </c>
      <c r="R10" s="19">
        <f t="shared" si="1"/>
        <v>3.1613976705490848E-2</v>
      </c>
      <c r="S10" s="19">
        <f t="shared" si="1"/>
        <v>4.076539101497504E-2</v>
      </c>
      <c r="T10" s="19">
        <f t="shared" si="1"/>
        <v>9.0349417637271209E-2</v>
      </c>
      <c r="U10" s="19">
        <f t="shared" si="1"/>
        <v>2.296173044925125E-2</v>
      </c>
      <c r="V10" s="19">
        <f t="shared" si="1"/>
        <v>3.6272878535773712E-2</v>
      </c>
      <c r="W10" s="19">
        <f t="shared" si="1"/>
        <v>9.4509151414309475E-2</v>
      </c>
      <c r="X10" s="19">
        <f t="shared" si="1"/>
        <v>0.13777038269550748</v>
      </c>
      <c r="Y10" s="19">
        <f t="shared" si="1"/>
        <v>4.0931780366056575E-2</v>
      </c>
      <c r="Z10" s="19">
        <f t="shared" si="1"/>
        <v>3.6605657237936774E-2</v>
      </c>
      <c r="AA10" s="19">
        <f>AV10/$I10</f>
        <v>3.8935108153078199E-2</v>
      </c>
      <c r="AB10" s="20"/>
      <c r="AC10" s="20">
        <f t="shared" si="0"/>
        <v>0.81811980033277865</v>
      </c>
      <c r="AE10">
        <v>16.149999999999999</v>
      </c>
      <c r="AF10">
        <v>2.1</v>
      </c>
      <c r="AG10">
        <v>3.25</v>
      </c>
      <c r="AH10">
        <v>9.4499999999999993</v>
      </c>
      <c r="AI10">
        <v>2.5950000000000002</v>
      </c>
      <c r="AJ10">
        <v>10.7</v>
      </c>
      <c r="AK10">
        <v>19.350000000000001</v>
      </c>
      <c r="AL10">
        <v>10.75</v>
      </c>
      <c r="AM10">
        <v>9.5</v>
      </c>
      <c r="AN10">
        <v>12.25</v>
      </c>
      <c r="AO10">
        <v>27.15</v>
      </c>
      <c r="AP10">
        <v>6.9</v>
      </c>
      <c r="AQ10">
        <v>10.9</v>
      </c>
      <c r="AR10">
        <v>28.4</v>
      </c>
      <c r="AS10">
        <v>41.4</v>
      </c>
      <c r="AT10">
        <v>12.3</v>
      </c>
      <c r="AU10">
        <v>11</v>
      </c>
      <c r="AV10">
        <v>11.7</v>
      </c>
    </row>
    <row r="11" spans="1:48">
      <c r="A11" s="21" t="s">
        <v>66</v>
      </c>
      <c r="B11" s="6"/>
      <c r="C11" s="7" t="s">
        <v>64</v>
      </c>
      <c r="D11" s="6" t="s">
        <v>46</v>
      </c>
      <c r="E11" s="8" t="s">
        <v>46</v>
      </c>
      <c r="F11" s="18" t="s">
        <v>67</v>
      </c>
      <c r="G11" s="7">
        <v>93</v>
      </c>
      <c r="H11" s="7">
        <v>1</v>
      </c>
      <c r="I11" s="22">
        <v>230.05</v>
      </c>
      <c r="J11" s="19">
        <f t="shared" si="1"/>
        <v>5.9769615301021511E-2</v>
      </c>
      <c r="K11" s="19">
        <f t="shared" si="1"/>
        <v>7.8243860030428169E-3</v>
      </c>
      <c r="L11" s="19">
        <f t="shared" si="1"/>
        <v>1.2823299282764617E-2</v>
      </c>
      <c r="M11" s="19">
        <f t="shared" si="1"/>
        <v>3.4123016735492284E-2</v>
      </c>
      <c r="N11" s="19">
        <f t="shared" si="1"/>
        <v>9.2371223647033252E-3</v>
      </c>
      <c r="O11" s="19">
        <f t="shared" si="1"/>
        <v>3.7600521625733539E-2</v>
      </c>
      <c r="P11" s="19">
        <f t="shared" si="1"/>
        <v>6.6941969137144092E-2</v>
      </c>
      <c r="Q11" s="19">
        <f t="shared" si="1"/>
        <v>3.8904585959574002E-2</v>
      </c>
      <c r="R11" s="19">
        <f t="shared" si="1"/>
        <v>3.2601608346011737E-2</v>
      </c>
      <c r="S11" s="19">
        <f t="shared" si="1"/>
        <v>4.3251467072375566E-2</v>
      </c>
      <c r="T11" s="19">
        <f t="shared" si="1"/>
        <v>7.9113236252988467E-2</v>
      </c>
      <c r="U11" s="19">
        <f t="shared" si="1"/>
        <v>2.4125190176048684E-2</v>
      </c>
      <c r="V11" s="19">
        <f t="shared" si="1"/>
        <v>3.9339274070854163E-2</v>
      </c>
      <c r="W11" s="19">
        <f t="shared" si="1"/>
        <v>9.6935448815474889E-2</v>
      </c>
      <c r="X11" s="19">
        <f t="shared" si="1"/>
        <v>0.1438817648337318</v>
      </c>
      <c r="Y11" s="19">
        <f t="shared" si="1"/>
        <v>4.2164746794175173E-2</v>
      </c>
      <c r="Z11" s="19">
        <f t="shared" si="1"/>
        <v>3.8469897848293848E-2</v>
      </c>
      <c r="AA11" s="19">
        <f>AV11/$I11</f>
        <v>4.107802651597478E-2</v>
      </c>
      <c r="AB11" s="20"/>
      <c r="AC11" s="20">
        <f>SUM(J11:AA11)</f>
        <v>0.84818517713540531</v>
      </c>
      <c r="AE11">
        <v>13.75</v>
      </c>
      <c r="AF11">
        <v>1.8</v>
      </c>
      <c r="AG11">
        <v>2.95</v>
      </c>
      <c r="AH11">
        <v>7.85</v>
      </c>
      <c r="AI11">
        <v>2.125</v>
      </c>
      <c r="AJ11">
        <v>8.65</v>
      </c>
      <c r="AK11">
        <v>15.4</v>
      </c>
      <c r="AL11">
        <v>8.9499999999999993</v>
      </c>
      <c r="AM11">
        <v>7.5</v>
      </c>
      <c r="AN11">
        <v>9.9499999999999993</v>
      </c>
      <c r="AO11">
        <v>18.2</v>
      </c>
      <c r="AP11">
        <v>5.55</v>
      </c>
      <c r="AQ11">
        <v>9.0500000000000007</v>
      </c>
      <c r="AR11">
        <v>22.3</v>
      </c>
      <c r="AS11">
        <v>33.1</v>
      </c>
      <c r="AT11">
        <v>9.6999999999999993</v>
      </c>
      <c r="AU11">
        <v>8.85</v>
      </c>
      <c r="AV11">
        <v>9.4499999999999993</v>
      </c>
    </row>
    <row r="12" spans="1:48">
      <c r="A12" s="17" t="s">
        <v>68</v>
      </c>
      <c r="B12" s="6"/>
      <c r="C12" s="7" t="s">
        <v>64</v>
      </c>
      <c r="D12" s="6" t="s">
        <v>46</v>
      </c>
      <c r="E12" s="8" t="s">
        <v>46</v>
      </c>
      <c r="F12" s="18" t="s">
        <v>69</v>
      </c>
      <c r="G12" s="7">
        <v>93</v>
      </c>
      <c r="H12" s="7">
        <v>1</v>
      </c>
      <c r="I12" s="22">
        <v>276</v>
      </c>
      <c r="J12" s="19">
        <f t="shared" si="1"/>
        <v>5.9963768115942034E-2</v>
      </c>
      <c r="K12" s="19">
        <f t="shared" si="1"/>
        <v>6.8840579710144926E-3</v>
      </c>
      <c r="L12" s="19">
        <f t="shared" si="1"/>
        <v>1.1231884057971014E-2</v>
      </c>
      <c r="M12" s="19">
        <f t="shared" si="1"/>
        <v>3.170289855072464E-2</v>
      </c>
      <c r="N12" s="19">
        <f t="shared" si="1"/>
        <v>8.1159420289855077E-3</v>
      </c>
      <c r="O12" s="19">
        <f t="shared" si="1"/>
        <v>3.8768115942028981E-2</v>
      </c>
      <c r="P12" s="19">
        <f t="shared" si="1"/>
        <v>6.7572463768115931E-2</v>
      </c>
      <c r="Q12" s="19">
        <f t="shared" si="1"/>
        <v>3.8224637681159426E-2</v>
      </c>
      <c r="R12" s="19">
        <f t="shared" si="1"/>
        <v>3.1159420289855071E-2</v>
      </c>
      <c r="S12" s="19">
        <f t="shared" si="1"/>
        <v>4.2391304347826085E-2</v>
      </c>
      <c r="T12" s="19">
        <f t="shared" si="1"/>
        <v>8.8224637681159429E-2</v>
      </c>
      <c r="U12" s="19">
        <f t="shared" si="1"/>
        <v>2.318840579710145E-2</v>
      </c>
      <c r="V12" s="19">
        <f t="shared" si="1"/>
        <v>3.7318840579710147E-2</v>
      </c>
      <c r="W12" s="19">
        <f t="shared" si="1"/>
        <v>9.7644927536231885E-2</v>
      </c>
      <c r="X12" s="19">
        <f t="shared" si="1"/>
        <v>0.14510869565217391</v>
      </c>
      <c r="Y12" s="19">
        <f t="shared" si="1"/>
        <v>4.1485507246376806E-2</v>
      </c>
      <c r="Z12" s="19">
        <f t="shared" si="1"/>
        <v>3.7499999999999999E-2</v>
      </c>
      <c r="AA12" s="19">
        <f>AV12/$I12</f>
        <v>4.2572463768115944E-2</v>
      </c>
      <c r="AB12" s="20"/>
      <c r="AC12" s="20">
        <f>SUM(J12:AA12)</f>
        <v>0.84905797101449265</v>
      </c>
      <c r="AE12">
        <v>16.55</v>
      </c>
      <c r="AF12">
        <v>1.9</v>
      </c>
      <c r="AG12">
        <v>3.1</v>
      </c>
      <c r="AH12">
        <v>8.75</v>
      </c>
      <c r="AI12">
        <v>2.2400000000000002</v>
      </c>
      <c r="AJ12">
        <v>10.7</v>
      </c>
      <c r="AK12">
        <v>18.649999999999999</v>
      </c>
      <c r="AL12">
        <v>10.55</v>
      </c>
      <c r="AM12">
        <v>8.6</v>
      </c>
      <c r="AN12">
        <v>11.7</v>
      </c>
      <c r="AO12">
        <v>24.35</v>
      </c>
      <c r="AP12">
        <v>6.4</v>
      </c>
      <c r="AQ12">
        <v>10.3</v>
      </c>
      <c r="AR12">
        <v>26.95</v>
      </c>
      <c r="AS12">
        <v>40.049999999999997</v>
      </c>
      <c r="AT12">
        <v>11.45</v>
      </c>
      <c r="AU12">
        <v>10.35</v>
      </c>
      <c r="AV12">
        <v>11.75</v>
      </c>
    </row>
    <row r="13" spans="1:48" s="10" customFormat="1">
      <c r="A13" s="6"/>
      <c r="B13" s="6"/>
      <c r="C13" s="7"/>
      <c r="D13" s="6"/>
      <c r="E13" s="8"/>
      <c r="F13" s="23"/>
      <c r="G13" s="7"/>
      <c r="H13" s="24"/>
      <c r="I13" s="2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6"/>
      <c r="AC13" s="26"/>
    </row>
    <row r="14" spans="1:48" s="30" customFormat="1">
      <c r="A14" s="27"/>
      <c r="B14" s="27"/>
      <c r="C14" s="28"/>
      <c r="D14" s="27"/>
      <c r="E14" s="29" t="s">
        <v>46</v>
      </c>
      <c r="G14" s="31" t="s">
        <v>70</v>
      </c>
      <c r="H14" s="32" t="s">
        <v>71</v>
      </c>
      <c r="I14" s="33">
        <f>AVERAGE(I2:I10)</f>
        <v>256.6753611111111</v>
      </c>
      <c r="J14" s="33">
        <f t="shared" ref="J14:AA14" si="2">AVERAGE(J2:J9)</f>
        <v>6.1738241992524923E-2</v>
      </c>
      <c r="K14" s="33">
        <f t="shared" si="2"/>
        <v>8.7163603795681055E-3</v>
      </c>
      <c r="L14" s="33">
        <f t="shared" si="2"/>
        <v>1.2755598617109634E-2</v>
      </c>
      <c r="M14" s="33">
        <f t="shared" si="2"/>
        <v>3.1578631089285714E-2</v>
      </c>
      <c r="N14" s="33">
        <f t="shared" si="2"/>
        <v>7.9533774406146188E-3</v>
      </c>
      <c r="O14" s="33">
        <f t="shared" si="2"/>
        <v>3.7293275228820602E-2</v>
      </c>
      <c r="P14" s="33">
        <f t="shared" si="2"/>
        <v>6.8872120842607978E-2</v>
      </c>
      <c r="Q14" s="33">
        <f t="shared" si="2"/>
        <v>4.181689919186047E-2</v>
      </c>
      <c r="R14" s="33">
        <f t="shared" si="2"/>
        <v>3.0851704314784054E-2</v>
      </c>
      <c r="S14" s="33">
        <f t="shared" si="2"/>
        <v>4.1637464319352162E-2</v>
      </c>
      <c r="T14" s="34">
        <f t="shared" si="2"/>
        <v>8.3250754128737531E-2</v>
      </c>
      <c r="U14" s="34">
        <f t="shared" si="2"/>
        <v>2.4452871937707645E-2</v>
      </c>
      <c r="V14" s="33">
        <f t="shared" si="2"/>
        <v>3.9438642875830564E-2</v>
      </c>
      <c r="W14" s="33">
        <f t="shared" si="2"/>
        <v>0.10799744446137874</v>
      </c>
      <c r="X14" s="33">
        <f t="shared" si="2"/>
        <v>0.13995745627533221</v>
      </c>
      <c r="Y14" s="33">
        <f t="shared" si="2"/>
        <v>4.1219819922342193E-2</v>
      </c>
      <c r="Z14" s="33">
        <f t="shared" si="2"/>
        <v>3.8792774351328906E-2</v>
      </c>
      <c r="AA14" s="33">
        <f t="shared" si="2"/>
        <v>4.0372156907392029E-2</v>
      </c>
      <c r="AC14" s="35">
        <f t="shared" si="0"/>
        <v>0.85869559427657804</v>
      </c>
    </row>
    <row r="15" spans="1:48" s="30" customFormat="1">
      <c r="A15" s="27"/>
      <c r="B15" s="27"/>
      <c r="C15" s="28"/>
      <c r="D15" s="27"/>
      <c r="E15" s="29" t="s">
        <v>46</v>
      </c>
      <c r="G15" s="31" t="s">
        <v>72</v>
      </c>
      <c r="H15" s="36">
        <v>40210</v>
      </c>
      <c r="I15" s="33">
        <f>AVERAGE(I2:I12)</f>
        <v>256.01165909090912</v>
      </c>
      <c r="J15" s="33">
        <f t="shared" ref="J15:AA15" si="3">AVERAGE(J2:J12)</f>
        <v>6.0671189068772495E-2</v>
      </c>
      <c r="K15" s="33">
        <f t="shared" si="3"/>
        <v>8.3116072505478589E-3</v>
      </c>
      <c r="L15" s="33">
        <f t="shared" si="3"/>
        <v>1.2446843645264745E-2</v>
      </c>
      <c r="M15" s="33">
        <f t="shared" si="3"/>
        <v>3.1809322850446548E-2</v>
      </c>
      <c r="N15" s="33">
        <f t="shared" si="3"/>
        <v>8.1468810217942937E-3</v>
      </c>
      <c r="O15" s="33">
        <f t="shared" si="3"/>
        <v>3.7302014593615901E-2</v>
      </c>
      <c r="P15" s="33">
        <f t="shared" si="3"/>
        <v>6.8171279864970569E-2</v>
      </c>
      <c r="Q15" s="33">
        <f t="shared" si="3"/>
        <v>4.067619342346785E-2</v>
      </c>
      <c r="R15" s="33">
        <f t="shared" si="3"/>
        <v>3.1108058169057276E-2</v>
      </c>
      <c r="S15" s="33">
        <f t="shared" si="3"/>
        <v>4.1773443362726731E-2</v>
      </c>
      <c r="T15" s="33">
        <f t="shared" si="3"/>
        <v>8.3972120418301766E-2</v>
      </c>
      <c r="U15" s="33">
        <f t="shared" si="3"/>
        <v>2.4172572902187505E-2</v>
      </c>
      <c r="V15" s="33">
        <f t="shared" si="3"/>
        <v>3.8949103290271132E-2</v>
      </c>
      <c r="W15" s="33">
        <f t="shared" si="3"/>
        <v>0.10482446213245876</v>
      </c>
      <c r="X15" s="33">
        <f t="shared" si="3"/>
        <v>0.1405836812167337</v>
      </c>
      <c r="Y15" s="33">
        <f t="shared" si="3"/>
        <v>4.1303690344122374E-2</v>
      </c>
      <c r="Z15" s="33">
        <f t="shared" si="3"/>
        <v>3.8447068172441985E-2</v>
      </c>
      <c r="AA15" s="33">
        <f t="shared" si="3"/>
        <v>4.0505713972391381E-2</v>
      </c>
      <c r="AC15" s="35">
        <f t="shared" si="0"/>
        <v>0.85317524569957293</v>
      </c>
    </row>
    <row r="16" spans="1:48">
      <c r="A16" s="6" t="s">
        <v>73</v>
      </c>
      <c r="B16" s="10" t="s">
        <v>74</v>
      </c>
      <c r="C16" s="7">
        <v>2001</v>
      </c>
      <c r="D16" s="6"/>
      <c r="E16" s="8" t="s">
        <v>73</v>
      </c>
      <c r="F16" s="6" t="s">
        <v>75</v>
      </c>
      <c r="G16" s="7">
        <v>154</v>
      </c>
      <c r="H16" s="7">
        <v>6</v>
      </c>
      <c r="I16" s="9">
        <v>80.849999999999994</v>
      </c>
      <c r="J16" s="9">
        <v>3.2776747000000002E-2</v>
      </c>
      <c r="K16" s="9">
        <v>1.2368584E-2</v>
      </c>
      <c r="L16" s="9">
        <v>1.6079158999999999E-2</v>
      </c>
      <c r="M16" s="9">
        <v>3.0921458999999998E-2</v>
      </c>
      <c r="N16" s="9">
        <v>6.617192E-3</v>
      </c>
      <c r="O16" s="9">
        <v>3.4632034999999999E-2</v>
      </c>
      <c r="P16" s="9">
        <v>6.1842919000000003E-2</v>
      </c>
      <c r="Q16" s="9">
        <v>3.6487322000000003E-2</v>
      </c>
      <c r="R16" s="9">
        <v>2.0408163E-2</v>
      </c>
      <c r="S16" s="9">
        <v>4.3290043E-2</v>
      </c>
      <c r="T16" s="9">
        <v>4.0816326999999999E-2</v>
      </c>
      <c r="U16" s="9">
        <v>1.7316017E-2</v>
      </c>
      <c r="V16" s="9">
        <v>4.0816326999999999E-2</v>
      </c>
      <c r="W16" s="9">
        <v>7.8540506999999996E-2</v>
      </c>
      <c r="X16" s="9">
        <v>0.120593692</v>
      </c>
      <c r="Y16" s="9">
        <v>4.2053185E-2</v>
      </c>
      <c r="Z16" s="9">
        <v>3.4013605000000002E-2</v>
      </c>
      <c r="AA16" s="9">
        <v>3.7105750999999999E-2</v>
      </c>
      <c r="AC16">
        <f t="shared" si="0"/>
        <v>0.70667903399999987</v>
      </c>
    </row>
    <row r="17" spans="1:48">
      <c r="A17" s="6" t="s">
        <v>73</v>
      </c>
      <c r="B17" s="10" t="s">
        <v>76</v>
      </c>
      <c r="C17" s="37">
        <v>37168</v>
      </c>
      <c r="D17" s="6"/>
      <c r="E17" s="8" t="s">
        <v>73</v>
      </c>
      <c r="F17" s="6" t="s">
        <v>77</v>
      </c>
      <c r="G17" s="7">
        <v>154</v>
      </c>
      <c r="H17" s="7">
        <v>6</v>
      </c>
      <c r="I17" s="15">
        <v>80.09</v>
      </c>
      <c r="J17" s="15">
        <v>3.5584967000000002E-2</v>
      </c>
      <c r="K17" s="15">
        <v>1.3110251E-2</v>
      </c>
      <c r="L17" s="15">
        <v>1.2485952999999999E-2</v>
      </c>
      <c r="M17" s="15">
        <v>3.2463479000000003E-2</v>
      </c>
      <c r="N17" s="15">
        <v>7.4915720000000002E-3</v>
      </c>
      <c r="O17" s="15">
        <v>3.4336371999999997E-2</v>
      </c>
      <c r="P17" s="15">
        <v>6.2429766999999997E-2</v>
      </c>
      <c r="Q17" s="15">
        <v>3.6833562E-2</v>
      </c>
      <c r="R17" s="15">
        <v>2.1226121000000001E-2</v>
      </c>
      <c r="S17" s="15">
        <v>4.3076538999999997E-2</v>
      </c>
      <c r="T17" s="15">
        <v>4.3700836999999999E-2</v>
      </c>
      <c r="U17" s="15">
        <v>1.8104631999999999E-2</v>
      </c>
      <c r="V17" s="15">
        <v>4.1203645999999997E-2</v>
      </c>
      <c r="W17" s="15">
        <v>8.1158696000000002E-2</v>
      </c>
      <c r="X17" s="15">
        <v>0.13047821200000001</v>
      </c>
      <c r="Y17" s="15">
        <v>4.4325134000000002E-2</v>
      </c>
      <c r="Z17" s="15">
        <v>3.6209264999999997E-2</v>
      </c>
      <c r="AA17" s="15">
        <v>3.8706455000000001E-2</v>
      </c>
      <c r="AC17">
        <f t="shared" si="0"/>
        <v>0.73292546000000003</v>
      </c>
    </row>
    <row r="18" spans="1:48">
      <c r="A18" s="6" t="s">
        <v>73</v>
      </c>
      <c r="B18" s="10" t="s">
        <v>76</v>
      </c>
      <c r="C18" s="37">
        <v>37168</v>
      </c>
      <c r="D18" s="6"/>
      <c r="E18" s="8" t="s">
        <v>73</v>
      </c>
      <c r="F18" s="6" t="s">
        <v>78</v>
      </c>
      <c r="G18" s="7">
        <v>154</v>
      </c>
      <c r="H18" s="7">
        <v>6</v>
      </c>
      <c r="I18" s="15">
        <v>67.849999999999994</v>
      </c>
      <c r="J18" s="15">
        <v>3.1687545999999997E-2</v>
      </c>
      <c r="K18" s="15">
        <v>1.4001474E-2</v>
      </c>
      <c r="L18" s="15">
        <v>1.0316875E-2</v>
      </c>
      <c r="M18" s="15">
        <v>3.3161385000000002E-2</v>
      </c>
      <c r="N18" s="15">
        <v>9.2851879999999998E-3</v>
      </c>
      <c r="O18" s="15">
        <v>3.6109064000000003E-2</v>
      </c>
      <c r="P18" s="15">
        <v>6.4112011999999996E-2</v>
      </c>
      <c r="Q18" s="15">
        <v>3.7582903000000001E-2</v>
      </c>
      <c r="R18" s="15">
        <v>2.0633750999999999E-2</v>
      </c>
      <c r="S18" s="15">
        <v>4.6425939999999999E-2</v>
      </c>
      <c r="T18" s="15">
        <v>3.8319823000000003E-2</v>
      </c>
      <c r="U18" s="15">
        <v>1.7686072000000001E-2</v>
      </c>
      <c r="V18" s="15">
        <v>4.2004422E-2</v>
      </c>
      <c r="W18" s="15">
        <v>8.2535003999999995E-2</v>
      </c>
      <c r="X18" s="15">
        <v>0.11938098699999999</v>
      </c>
      <c r="Y18" s="15">
        <v>4.2741341000000002E-2</v>
      </c>
      <c r="Z18" s="15">
        <v>3.5372144000000001E-2</v>
      </c>
      <c r="AA18" s="15">
        <v>3.8319823000000003E-2</v>
      </c>
      <c r="AC18">
        <f t="shared" si="0"/>
        <v>0.71967575400000006</v>
      </c>
    </row>
    <row r="19" spans="1:48" s="43" customFormat="1">
      <c r="A19" s="38"/>
      <c r="B19" s="38"/>
      <c r="C19" s="39"/>
      <c r="D19" s="38"/>
      <c r="E19" s="40" t="s">
        <v>73</v>
      </c>
      <c r="F19" s="38"/>
      <c r="G19" s="39"/>
      <c r="H19" s="41" t="s">
        <v>71</v>
      </c>
      <c r="I19" s="42">
        <f t="shared" ref="I19:AA19" si="4">AVERAGE(I16:I18)</f>
        <v>76.263333333333335</v>
      </c>
      <c r="J19" s="42">
        <f t="shared" si="4"/>
        <v>3.3349753333333336E-2</v>
      </c>
      <c r="K19" s="42">
        <f t="shared" si="4"/>
        <v>1.3160102999999999E-2</v>
      </c>
      <c r="L19" s="42">
        <f t="shared" si="4"/>
        <v>1.2960662333333331E-2</v>
      </c>
      <c r="M19" s="42">
        <f t="shared" si="4"/>
        <v>3.2182107666666668E-2</v>
      </c>
      <c r="N19" s="42">
        <f t="shared" si="4"/>
        <v>7.797984E-3</v>
      </c>
      <c r="O19" s="42">
        <f t="shared" si="4"/>
        <v>3.5025823666666671E-2</v>
      </c>
      <c r="P19" s="42">
        <f t="shared" si="4"/>
        <v>6.2794899333333334E-2</v>
      </c>
      <c r="Q19" s="42">
        <f t="shared" si="4"/>
        <v>3.6967929000000004E-2</v>
      </c>
      <c r="R19" s="42">
        <f t="shared" si="4"/>
        <v>2.0756011666666668E-2</v>
      </c>
      <c r="S19" s="42">
        <f t="shared" si="4"/>
        <v>4.4264173999999996E-2</v>
      </c>
      <c r="T19" s="42">
        <f t="shared" si="4"/>
        <v>4.0945662333333334E-2</v>
      </c>
      <c r="U19" s="42">
        <f t="shared" si="4"/>
        <v>1.7702240333333331E-2</v>
      </c>
      <c r="V19" s="42">
        <f t="shared" si="4"/>
        <v>4.1341465000000001E-2</v>
      </c>
      <c r="W19" s="42">
        <f t="shared" si="4"/>
        <v>8.0744735666666664E-2</v>
      </c>
      <c r="X19" s="42">
        <f t="shared" si="4"/>
        <v>0.12348429700000001</v>
      </c>
      <c r="Y19" s="42">
        <f t="shared" si="4"/>
        <v>4.3039886666666673E-2</v>
      </c>
      <c r="Z19" s="42">
        <f t="shared" si="4"/>
        <v>3.5198337999999996E-2</v>
      </c>
      <c r="AA19" s="42">
        <f t="shared" si="4"/>
        <v>3.8044009666666663E-2</v>
      </c>
      <c r="AC19" s="43">
        <f t="shared" si="0"/>
        <v>0.71976008266666669</v>
      </c>
    </row>
    <row r="20" spans="1:48">
      <c r="A20" s="6" t="s">
        <v>79</v>
      </c>
      <c r="B20" s="10" t="s">
        <v>80</v>
      </c>
      <c r="C20" s="7">
        <v>1992</v>
      </c>
      <c r="D20" s="6"/>
      <c r="E20" s="8" t="s">
        <v>79</v>
      </c>
      <c r="F20" s="6" t="s">
        <v>81</v>
      </c>
      <c r="G20" s="7">
        <v>153</v>
      </c>
      <c r="H20" s="24">
        <v>7</v>
      </c>
      <c r="I20" s="15">
        <v>45.993499999999997</v>
      </c>
      <c r="J20" s="15">
        <v>5.0007066000000003E-2</v>
      </c>
      <c r="K20" s="15">
        <v>8.6968810000000001E-3</v>
      </c>
      <c r="L20" s="15">
        <v>2.1742203000000002E-2</v>
      </c>
      <c r="M20" s="15">
        <v>3.9135965000000002E-2</v>
      </c>
      <c r="N20" s="15">
        <v>9.2404359999999994E-3</v>
      </c>
      <c r="O20" s="15">
        <v>3.6961744999999997E-2</v>
      </c>
      <c r="P20" s="15">
        <v>7.1749269000000004E-2</v>
      </c>
      <c r="Q20" s="15">
        <v>1.7393762E-2</v>
      </c>
      <c r="R20" s="15">
        <v>6.5226609999999999E-3</v>
      </c>
      <c r="S20" s="15">
        <v>5.0007066000000003E-2</v>
      </c>
      <c r="T20" s="15">
        <v>5.6529727000000002E-2</v>
      </c>
      <c r="U20" s="15">
        <v>1.5219542000000001E-2</v>
      </c>
      <c r="V20" s="15">
        <v>5.0007066000000003E-2</v>
      </c>
      <c r="W20" s="15">
        <v>9.1317251000000002E-2</v>
      </c>
      <c r="X20" s="15">
        <v>0.12175633499999999</v>
      </c>
      <c r="Y20" s="15">
        <v>4.7832845999999998E-2</v>
      </c>
      <c r="Z20" s="15">
        <v>3.6961744999999997E-2</v>
      </c>
      <c r="AA20" s="15">
        <v>4.1310184999999999E-2</v>
      </c>
      <c r="AC20">
        <f t="shared" si="0"/>
        <v>0.77239175100000002</v>
      </c>
    </row>
    <row r="21" spans="1:48">
      <c r="A21" s="6" t="s">
        <v>79</v>
      </c>
      <c r="B21" s="10" t="s">
        <v>82</v>
      </c>
      <c r="C21" s="7">
        <v>1992</v>
      </c>
      <c r="D21" s="6"/>
      <c r="E21" s="8" t="s">
        <v>79</v>
      </c>
      <c r="F21" s="6" t="s">
        <v>83</v>
      </c>
      <c r="G21" s="7">
        <v>153</v>
      </c>
      <c r="H21" s="24">
        <v>7</v>
      </c>
      <c r="I21" s="15">
        <v>52.468400000000003</v>
      </c>
      <c r="J21" s="15">
        <v>4.9553635999999998E-2</v>
      </c>
      <c r="K21" s="15">
        <v>7.6236359999999996E-3</v>
      </c>
      <c r="L21" s="15">
        <v>1.7153181999999999E-2</v>
      </c>
      <c r="M21" s="15">
        <v>3.6212273000000003E-2</v>
      </c>
      <c r="N21" s="15">
        <v>1.0291909E-2</v>
      </c>
      <c r="O21" s="15">
        <v>3.4306362999999999E-2</v>
      </c>
      <c r="P21" s="15">
        <v>6.8612726999999998E-2</v>
      </c>
      <c r="Q21" s="15">
        <v>3.2400454000000002E-2</v>
      </c>
      <c r="R21" s="15">
        <v>2.8588636000000001E-2</v>
      </c>
      <c r="S21" s="15">
        <v>4.7647727000000001E-2</v>
      </c>
      <c r="T21" s="15">
        <v>7.0518635999999996E-2</v>
      </c>
      <c r="U21" s="15">
        <v>1.9059091E-2</v>
      </c>
      <c r="V21" s="15">
        <v>4.5741817999999997E-2</v>
      </c>
      <c r="W21" s="15">
        <v>9.3389545000000004E-2</v>
      </c>
      <c r="X21" s="15">
        <v>0.13531954500000001</v>
      </c>
      <c r="Y21" s="15">
        <v>4.3835908999999999E-2</v>
      </c>
      <c r="Z21" s="15">
        <v>3.6212273000000003E-2</v>
      </c>
      <c r="AA21" s="15">
        <v>4.0024090999999998E-2</v>
      </c>
      <c r="AC21">
        <f t="shared" si="0"/>
        <v>0.81649145099999998</v>
      </c>
    </row>
    <row r="22" spans="1:48">
      <c r="A22" s="6" t="s">
        <v>79</v>
      </c>
      <c r="B22" s="10" t="s">
        <v>76</v>
      </c>
      <c r="C22" s="37">
        <v>37168</v>
      </c>
      <c r="D22" s="6"/>
      <c r="E22" s="8" t="s">
        <v>79</v>
      </c>
      <c r="F22" s="6" t="s">
        <v>84</v>
      </c>
      <c r="G22" s="7">
        <v>153</v>
      </c>
      <c r="H22" s="24">
        <v>7</v>
      </c>
      <c r="I22" s="15">
        <v>44.185000000000002</v>
      </c>
      <c r="J22" s="15">
        <v>4.6395836000000003E-2</v>
      </c>
      <c r="K22" s="15">
        <v>1.5842479999999999E-2</v>
      </c>
      <c r="L22" s="15">
        <v>1.4710875E-2</v>
      </c>
      <c r="M22" s="15">
        <v>3.734299E-2</v>
      </c>
      <c r="N22" s="15">
        <v>1.0297611999999999E-2</v>
      </c>
      <c r="O22" s="15">
        <v>3.8474595E-2</v>
      </c>
      <c r="P22" s="15">
        <v>6.7896344999999997E-2</v>
      </c>
      <c r="Q22" s="15">
        <v>4.0737807000000001E-2</v>
      </c>
      <c r="R22" s="15">
        <v>2.1500509000000001E-2</v>
      </c>
      <c r="S22" s="15">
        <v>4.6395836000000003E-2</v>
      </c>
      <c r="T22" s="15">
        <v>3.9606201000000001E-2</v>
      </c>
      <c r="U22" s="15">
        <v>2.0368903000000001E-2</v>
      </c>
      <c r="V22" s="15">
        <v>4.6395836000000003E-2</v>
      </c>
      <c r="W22" s="15">
        <v>0.100712912</v>
      </c>
      <c r="X22" s="15">
        <v>0.11429218100000001</v>
      </c>
      <c r="Y22" s="15">
        <v>4.5264230000000003E-2</v>
      </c>
      <c r="Z22" s="15">
        <v>3.9606201000000001E-2</v>
      </c>
      <c r="AA22" s="15">
        <v>4.3001018000000002E-2</v>
      </c>
      <c r="AC22">
        <f t="shared" si="0"/>
        <v>0.7888423670000001</v>
      </c>
    </row>
    <row r="23" spans="1:48" s="30" customFormat="1">
      <c r="A23" s="27"/>
      <c r="B23" s="27"/>
      <c r="C23" s="28"/>
      <c r="D23" s="27"/>
      <c r="E23" s="29" t="s">
        <v>79</v>
      </c>
      <c r="F23" s="27"/>
      <c r="G23" s="28"/>
      <c r="H23" s="44" t="s">
        <v>71</v>
      </c>
      <c r="I23" s="45">
        <f t="shared" ref="I23:AA23" si="5">AVERAGE(I20:I22)</f>
        <v>47.548966666666672</v>
      </c>
      <c r="J23" s="45">
        <f t="shared" si="5"/>
        <v>4.865217933333333E-2</v>
      </c>
      <c r="K23" s="45">
        <f t="shared" si="5"/>
        <v>1.0720999E-2</v>
      </c>
      <c r="L23" s="45">
        <f t="shared" si="5"/>
        <v>1.7868753333333334E-2</v>
      </c>
      <c r="M23" s="45">
        <f t="shared" si="5"/>
        <v>3.756374266666667E-2</v>
      </c>
      <c r="N23" s="45">
        <f t="shared" si="5"/>
        <v>9.9433189999999991E-3</v>
      </c>
      <c r="O23" s="45">
        <f t="shared" si="5"/>
        <v>3.6580900999999999E-2</v>
      </c>
      <c r="P23" s="45">
        <f t="shared" si="5"/>
        <v>6.9419446999999995E-2</v>
      </c>
      <c r="Q23" s="45">
        <f t="shared" si="5"/>
        <v>3.0177341E-2</v>
      </c>
      <c r="R23" s="45">
        <f t="shared" si="5"/>
        <v>1.8870602E-2</v>
      </c>
      <c r="S23" s="45">
        <f t="shared" si="5"/>
        <v>4.801687633333334E-2</v>
      </c>
      <c r="T23" s="45">
        <f t="shared" si="5"/>
        <v>5.5551521333333333E-2</v>
      </c>
      <c r="U23" s="45">
        <f t="shared" si="5"/>
        <v>1.8215845333333334E-2</v>
      </c>
      <c r="V23" s="45">
        <f t="shared" si="5"/>
        <v>4.7381573333333336E-2</v>
      </c>
      <c r="W23" s="45">
        <f t="shared" si="5"/>
        <v>9.5139902666666665E-2</v>
      </c>
      <c r="X23" s="45">
        <f t="shared" si="5"/>
        <v>0.12378935366666667</v>
      </c>
      <c r="Y23" s="45">
        <f t="shared" si="5"/>
        <v>4.5644328333333338E-2</v>
      </c>
      <c r="Z23" s="45">
        <f t="shared" si="5"/>
        <v>3.7593406333333336E-2</v>
      </c>
      <c r="AA23" s="45">
        <f t="shared" si="5"/>
        <v>4.1445098E-2</v>
      </c>
      <c r="AC23" s="30">
        <f t="shared" si="0"/>
        <v>0.79257518966666662</v>
      </c>
    </row>
    <row r="24" spans="1:48" s="10" customFormat="1">
      <c r="A24" s="6"/>
      <c r="B24" s="46"/>
      <c r="C24" s="7"/>
      <c r="D24" s="6"/>
      <c r="E24" s="47"/>
      <c r="F24" s="6"/>
      <c r="G24" s="7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1:48" s="10" customFormat="1">
      <c r="A25" s="47" t="s">
        <v>85</v>
      </c>
      <c r="B25" s="46" t="s">
        <v>86</v>
      </c>
      <c r="C25" s="7"/>
      <c r="D25" s="6"/>
      <c r="E25" s="50" t="s">
        <v>85</v>
      </c>
      <c r="F25" s="6" t="s">
        <v>87</v>
      </c>
      <c r="G25" s="7" t="s">
        <v>88</v>
      </c>
      <c r="H25" s="24" t="s">
        <v>88</v>
      </c>
      <c r="I25" s="49">
        <v>84.59</v>
      </c>
      <c r="J25" s="49">
        <f t="shared" ref="J25:AA25" si="6">AE25/$I25</f>
        <v>2.9554320841707057E-2</v>
      </c>
      <c r="K25" s="49">
        <f t="shared" si="6"/>
        <v>1.4186074004019387E-2</v>
      </c>
      <c r="L25" s="49">
        <f t="shared" si="6"/>
        <v>1.655041967135595E-2</v>
      </c>
      <c r="M25" s="49">
        <f t="shared" si="6"/>
        <v>3.1918666509043625E-2</v>
      </c>
      <c r="N25" s="49">
        <f t="shared" si="6"/>
        <v>1.0403120936280884E-2</v>
      </c>
      <c r="O25" s="49">
        <f t="shared" si="6"/>
        <v>3.7829530677385037E-2</v>
      </c>
      <c r="P25" s="49">
        <f t="shared" si="6"/>
        <v>6.6201678685423801E-2</v>
      </c>
      <c r="Q25" s="49">
        <f t="shared" si="6"/>
        <v>3.9011703511053313E-2</v>
      </c>
      <c r="R25" s="49">
        <f t="shared" si="6"/>
        <v>2.0096938172360797E-2</v>
      </c>
      <c r="S25" s="49">
        <f t="shared" si="6"/>
        <v>4.3740394845726442E-2</v>
      </c>
      <c r="T25" s="49">
        <f t="shared" si="6"/>
        <v>0.10757772786381369</v>
      </c>
      <c r="U25" s="49">
        <f t="shared" si="6"/>
        <v>2.2461283839697362E-2</v>
      </c>
      <c r="V25" s="49">
        <f t="shared" si="6"/>
        <v>3.9011703511053313E-2</v>
      </c>
      <c r="W25" s="49">
        <f t="shared" si="6"/>
        <v>7.9205579855774907E-2</v>
      </c>
      <c r="X25" s="49">
        <f t="shared" si="6"/>
        <v>0.17023288804823264</v>
      </c>
      <c r="Y25" s="49">
        <f t="shared" si="6"/>
        <v>4.7877999763565431E-2</v>
      </c>
      <c r="Z25" s="49">
        <f t="shared" si="6"/>
        <v>3.5465185010048465E-2</v>
      </c>
      <c r="AA25" s="49">
        <f t="shared" si="6"/>
        <v>4.4922567679394725E-2</v>
      </c>
      <c r="AC25" s="10">
        <f t="shared" si="0"/>
        <v>0.85624778342593688</v>
      </c>
      <c r="AE25" s="10">
        <v>2.5</v>
      </c>
      <c r="AF25" s="10">
        <v>1.2</v>
      </c>
      <c r="AG25" s="10">
        <v>1.4</v>
      </c>
      <c r="AH25" s="10">
        <v>2.7</v>
      </c>
      <c r="AI25" s="10">
        <v>0.88</v>
      </c>
      <c r="AJ25" s="10">
        <v>3.2</v>
      </c>
      <c r="AK25" s="10">
        <v>5.6</v>
      </c>
      <c r="AL25" s="10">
        <v>3.3</v>
      </c>
      <c r="AM25" s="10">
        <v>1.7</v>
      </c>
      <c r="AN25" s="10">
        <v>3.7</v>
      </c>
      <c r="AO25" s="10">
        <v>9.1</v>
      </c>
      <c r="AP25" s="10">
        <v>1.9</v>
      </c>
      <c r="AQ25" s="10">
        <v>3.3</v>
      </c>
      <c r="AR25" s="10">
        <v>6.7</v>
      </c>
      <c r="AS25" s="10">
        <v>14.4</v>
      </c>
      <c r="AT25" s="10">
        <v>4.05</v>
      </c>
      <c r="AU25" s="10">
        <v>3</v>
      </c>
      <c r="AV25" s="10">
        <v>3.8</v>
      </c>
    </row>
    <row r="26" spans="1:48" s="10" customFormat="1">
      <c r="A26" s="6"/>
      <c r="B26" s="46"/>
      <c r="C26" s="7"/>
      <c r="D26" s="6"/>
      <c r="E26" s="47"/>
      <c r="G26" s="7"/>
      <c r="H26" s="4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48" s="30" customFormat="1">
      <c r="A27" s="27"/>
      <c r="B27" s="51"/>
      <c r="C27" s="28"/>
      <c r="D27" s="27"/>
      <c r="E27" s="29"/>
      <c r="F27" s="27"/>
      <c r="G27" s="28"/>
      <c r="H27" s="5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48" s="57" customFormat="1">
      <c r="A28" s="53" t="s">
        <v>89</v>
      </c>
      <c r="B28" s="10" t="s">
        <v>90</v>
      </c>
      <c r="C28" s="54">
        <v>1992</v>
      </c>
      <c r="D28" s="53" t="s">
        <v>89</v>
      </c>
      <c r="E28" s="53" t="s">
        <v>89</v>
      </c>
      <c r="F28" s="18" t="s">
        <v>91</v>
      </c>
      <c r="G28" s="54">
        <v>118</v>
      </c>
      <c r="H28" s="55">
        <v>12</v>
      </c>
      <c r="I28" s="56">
        <v>452.3218</v>
      </c>
      <c r="J28" s="56">
        <v>7.7820701986948237E-2</v>
      </c>
      <c r="K28" s="56">
        <v>1.5254626241759739E-2</v>
      </c>
      <c r="L28" s="56">
        <v>1.6912737789777102E-2</v>
      </c>
      <c r="M28" s="56">
        <v>4.7090367963693106E-2</v>
      </c>
      <c r="N28" s="56">
        <v>1.1916294991751447E-2</v>
      </c>
      <c r="O28" s="56">
        <v>4.3331981788187084E-2</v>
      </c>
      <c r="P28" s="56">
        <v>7.0635551945539651E-2</v>
      </c>
      <c r="Q28" s="56">
        <v>3.8357647144134997E-2</v>
      </c>
      <c r="R28" s="56">
        <v>3.0840874793122947E-2</v>
      </c>
      <c r="S28" s="56">
        <v>5.3501732616026906E-2</v>
      </c>
      <c r="T28" s="56">
        <v>5.0074968750124356E-2</v>
      </c>
      <c r="U28" s="56">
        <v>2.0936421812965903E-2</v>
      </c>
      <c r="V28" s="56">
        <v>5.9692015728625064E-2</v>
      </c>
      <c r="W28" s="56">
        <v>0.10379778290588693</v>
      </c>
      <c r="X28" s="56">
        <v>0.15287788472720087</v>
      </c>
      <c r="Y28" s="56">
        <v>4.510063410607227E-2</v>
      </c>
      <c r="Z28" s="56">
        <v>3.5704668667307211E-2</v>
      </c>
      <c r="AA28" s="56">
        <v>4.2668737168980141E-2</v>
      </c>
      <c r="AC28" s="58">
        <f t="shared" si="0"/>
        <v>0.91651563112810397</v>
      </c>
    </row>
    <row r="29" spans="1:48" s="57" customFormat="1">
      <c r="A29" s="53" t="s">
        <v>92</v>
      </c>
      <c r="B29" s="10" t="s">
        <v>93</v>
      </c>
      <c r="C29" s="54">
        <v>1991</v>
      </c>
      <c r="D29" s="59"/>
      <c r="E29" s="53" t="s">
        <v>94</v>
      </c>
      <c r="F29" s="18" t="s">
        <v>95</v>
      </c>
      <c r="G29" s="54">
        <v>118</v>
      </c>
      <c r="H29" s="55">
        <v>12</v>
      </c>
      <c r="I29" s="56">
        <v>417.24384999999995</v>
      </c>
      <c r="J29" s="56">
        <v>7.1900400688949651E-2</v>
      </c>
      <c r="K29" s="56">
        <v>1.4380080137789929E-2</v>
      </c>
      <c r="L29" s="56">
        <v>1.2462736119417939E-2</v>
      </c>
      <c r="M29" s="56">
        <v>4.266090440877679E-2</v>
      </c>
      <c r="N29" s="56">
        <v>1.0832993703801745E-2</v>
      </c>
      <c r="O29" s="56">
        <v>4.21815684041838E-2</v>
      </c>
      <c r="P29" s="56">
        <v>6.2313680597089693E-2</v>
      </c>
      <c r="Q29" s="56">
        <v>4.1222896394997793E-2</v>
      </c>
      <c r="R29" s="56">
        <v>3.307418431691684E-2</v>
      </c>
      <c r="S29" s="56">
        <v>5.0330280482264754E-2</v>
      </c>
      <c r="T29" s="56">
        <v>5.5123640528194733E-2</v>
      </c>
      <c r="U29" s="56">
        <v>2.3008128220463886E-2</v>
      </c>
      <c r="V29" s="56">
        <v>6.6148368633833679E-2</v>
      </c>
      <c r="W29" s="56">
        <v>8.7239152835925565E-2</v>
      </c>
      <c r="X29" s="56">
        <v>0.1438008013778993</v>
      </c>
      <c r="Y29" s="56">
        <v>4.8412936463892761E-2</v>
      </c>
      <c r="Z29" s="56">
        <v>4.266090440877679E-2</v>
      </c>
      <c r="AA29" s="56">
        <v>5.0330280482264754E-2</v>
      </c>
      <c r="AC29" s="58">
        <f t="shared" si="0"/>
        <v>0.8980839382054403</v>
      </c>
    </row>
    <row r="30" spans="1:48" s="57" customFormat="1">
      <c r="A30" s="53" t="s">
        <v>96</v>
      </c>
      <c r="B30" s="10" t="s">
        <v>97</v>
      </c>
      <c r="C30" s="54">
        <v>1991</v>
      </c>
      <c r="D30" s="59"/>
      <c r="E30" s="53" t="s">
        <v>94</v>
      </c>
      <c r="F30" s="18" t="s">
        <v>98</v>
      </c>
      <c r="G30" s="54">
        <v>118</v>
      </c>
      <c r="H30" s="55">
        <v>12</v>
      </c>
      <c r="I30" s="56">
        <v>469.79200000000003</v>
      </c>
      <c r="J30" s="56">
        <v>5.7897963353994955E-2</v>
      </c>
      <c r="K30" s="56">
        <v>1.3410190041550302E-2</v>
      </c>
      <c r="L30" s="56">
        <v>1.2984469722770927E-2</v>
      </c>
      <c r="M30" s="56">
        <v>4.0017709965261224E-2</v>
      </c>
      <c r="N30" s="56">
        <v>1.0972941216538383E-2</v>
      </c>
      <c r="O30" s="56">
        <v>4.1294870921599343E-2</v>
      </c>
      <c r="P30" s="56">
        <v>6.0665145426060892E-2</v>
      </c>
      <c r="Q30" s="56">
        <v>3.9379129487092157E-2</v>
      </c>
      <c r="R30" s="56">
        <v>3.2354744227232474E-2</v>
      </c>
      <c r="S30" s="56">
        <v>4.8957836659628086E-2</v>
      </c>
      <c r="T30" s="56">
        <v>4.0443430284040592E-2</v>
      </c>
      <c r="U30" s="56">
        <v>1.9795994823240924E-2</v>
      </c>
      <c r="V30" s="56">
        <v>6.5773789251413389E-2</v>
      </c>
      <c r="W30" s="56">
        <v>7.4501055786390574E-2</v>
      </c>
      <c r="X30" s="56">
        <v>0.14048770519719364</v>
      </c>
      <c r="Y30" s="56">
        <v>4.3636332674885904E-2</v>
      </c>
      <c r="Z30" s="56">
        <v>5.3215039847421833E-2</v>
      </c>
      <c r="AA30" s="56">
        <v>4.555207410939309E-2</v>
      </c>
      <c r="AC30" s="58">
        <f t="shared" si="0"/>
        <v>0.84134042299570866</v>
      </c>
    </row>
    <row r="31" spans="1:48" s="57" customFormat="1">
      <c r="A31" s="53" t="s">
        <v>99</v>
      </c>
      <c r="B31" s="10" t="s">
        <v>100</v>
      </c>
      <c r="C31" s="54">
        <v>1991</v>
      </c>
      <c r="D31" s="59"/>
      <c r="E31" s="53" t="s">
        <v>94</v>
      </c>
      <c r="F31" s="18" t="s">
        <v>101</v>
      </c>
      <c r="G31" s="54">
        <v>118</v>
      </c>
      <c r="H31" s="55">
        <v>12</v>
      </c>
      <c r="I31" s="56">
        <v>460.53120000000001</v>
      </c>
      <c r="J31" s="56">
        <v>5.797652797465188E-2</v>
      </c>
      <c r="K31" s="56">
        <v>1.4982698240640373E-2</v>
      </c>
      <c r="L31" s="56">
        <v>1.281129269851858E-2</v>
      </c>
      <c r="M31" s="56">
        <v>3.9953861975040993E-2</v>
      </c>
      <c r="N31" s="56">
        <v>1.0531316879290696E-2</v>
      </c>
      <c r="O31" s="56">
        <v>4.2559548625587147E-2</v>
      </c>
      <c r="P31" s="56">
        <v>6.253647961310764E-2</v>
      </c>
      <c r="Q31" s="56">
        <v>3.9953861975040993E-2</v>
      </c>
      <c r="R31" s="56">
        <v>3.2571083131826897E-2</v>
      </c>
      <c r="S31" s="56">
        <v>5.124517079407432E-2</v>
      </c>
      <c r="T31" s="56">
        <v>3.9953861975040993E-2</v>
      </c>
      <c r="U31" s="56">
        <v>2.0845493204369216E-2</v>
      </c>
      <c r="V31" s="56">
        <v>6.8833555685260839E-2</v>
      </c>
      <c r="W31" s="56">
        <v>7.5347772311626232E-2</v>
      </c>
      <c r="X31" s="56">
        <v>0.14114136023791657</v>
      </c>
      <c r="Y31" s="56">
        <v>4.5599516384557656E-2</v>
      </c>
      <c r="Z31" s="56">
        <v>5.797652797465188E-2</v>
      </c>
      <c r="AA31" s="56">
        <v>4.7770921926679449E-2</v>
      </c>
      <c r="AC31" s="58">
        <f t="shared" si="0"/>
        <v>0.86259085160788229</v>
      </c>
    </row>
    <row r="32" spans="1:48" s="57" customFormat="1">
      <c r="A32" s="53" t="s">
        <v>102</v>
      </c>
      <c r="B32" s="10" t="s">
        <v>103</v>
      </c>
      <c r="C32" s="54">
        <v>1992</v>
      </c>
      <c r="D32" s="59"/>
      <c r="E32" s="53" t="s">
        <v>94</v>
      </c>
      <c r="F32" s="18" t="s">
        <v>104</v>
      </c>
      <c r="G32" s="54">
        <v>118</v>
      </c>
      <c r="H32" s="55">
        <v>12</v>
      </c>
      <c r="I32" s="56">
        <v>454.91525000000001</v>
      </c>
      <c r="J32" s="56">
        <v>6.924366681486277E-2</v>
      </c>
      <c r="K32" s="56">
        <v>1.4068554527464182E-2</v>
      </c>
      <c r="L32" s="56">
        <v>1.318926986949767E-2</v>
      </c>
      <c r="M32" s="56">
        <v>4.7701192694683238E-2</v>
      </c>
      <c r="N32" s="56">
        <v>1.1122950923276368E-2</v>
      </c>
      <c r="O32" s="56">
        <v>4.0447094266459517E-2</v>
      </c>
      <c r="P32" s="56">
        <v>6.7045455169946491E-2</v>
      </c>
      <c r="Q32" s="56">
        <v>3.5391207483152082E-2</v>
      </c>
      <c r="R32" s="56">
        <v>2.8137109054928364E-2</v>
      </c>
      <c r="S32" s="56">
        <v>5.0119225504091147E-2</v>
      </c>
      <c r="T32" s="56">
        <v>4.7261550365699984E-2</v>
      </c>
      <c r="U32" s="56">
        <v>2.220193761365441E-2</v>
      </c>
      <c r="V32" s="56">
        <v>7.2540984282237181E-2</v>
      </c>
      <c r="W32" s="56">
        <v>9.6941133540807869E-2</v>
      </c>
      <c r="X32" s="56">
        <v>0.12309985211531159</v>
      </c>
      <c r="Y32" s="56">
        <v>4.2645305911375796E-2</v>
      </c>
      <c r="Z32" s="56">
        <v>3.8029061457051615E-2</v>
      </c>
      <c r="AA32" s="56">
        <v>4.2865127075867426E-2</v>
      </c>
      <c r="AC32" s="58">
        <f t="shared" si="0"/>
        <v>0.86205067867036789</v>
      </c>
    </row>
    <row r="33" spans="1:29" s="57" customFormat="1">
      <c r="A33" s="53" t="s">
        <v>105</v>
      </c>
      <c r="B33" s="10" t="s">
        <v>106</v>
      </c>
      <c r="C33" s="60"/>
      <c r="D33" s="59"/>
      <c r="E33" s="53" t="s">
        <v>105</v>
      </c>
      <c r="F33" s="18" t="s">
        <v>107</v>
      </c>
      <c r="G33" s="54">
        <v>118</v>
      </c>
      <c r="H33" s="55">
        <v>12</v>
      </c>
      <c r="I33" s="56">
        <v>435.57</v>
      </c>
      <c r="J33" s="56">
        <v>7.4844456688936342E-2</v>
      </c>
      <c r="K33" s="56">
        <v>1.5267350827651125E-2</v>
      </c>
      <c r="L33" s="56">
        <v>1.1020042702665473E-2</v>
      </c>
      <c r="M33" s="56">
        <v>4.6835181486328259E-2</v>
      </c>
      <c r="N33" s="56">
        <v>1.4062033657047088E-2</v>
      </c>
      <c r="O33" s="56">
        <v>4.3391418141745297E-2</v>
      </c>
      <c r="P33" s="56">
        <v>6.6809008884909427E-2</v>
      </c>
      <c r="Q33" s="56">
        <v>3.9947654797162335E-2</v>
      </c>
      <c r="R33" s="56">
        <v>3.638909934109328E-2</v>
      </c>
      <c r="S33" s="56">
        <v>5.4755837178869074E-2</v>
      </c>
      <c r="T33" s="56">
        <v>4.5113299814036778E-2</v>
      </c>
      <c r="U33" s="56">
        <v>2.1121748513442156E-2</v>
      </c>
      <c r="V33" s="56">
        <v>6.6809008884909427E-2</v>
      </c>
      <c r="W33" s="56">
        <v>9.4473907753059208E-2</v>
      </c>
      <c r="X33" s="56">
        <v>0.11777670638473724</v>
      </c>
      <c r="Y33" s="56">
        <v>4.8901439493078035E-2</v>
      </c>
      <c r="Z33" s="56">
        <v>4.1554744357967723E-2</v>
      </c>
      <c r="AA33" s="56">
        <v>4.8442271047133646E-2</v>
      </c>
      <c r="AC33" s="58">
        <f t="shared" si="0"/>
        <v>0.88751520995477184</v>
      </c>
    </row>
    <row r="34" spans="1:29" s="57" customFormat="1">
      <c r="A34" s="53" t="s">
        <v>108</v>
      </c>
      <c r="B34" s="10" t="s">
        <v>59</v>
      </c>
      <c r="C34" s="61">
        <v>37179</v>
      </c>
      <c r="D34" s="10" t="s">
        <v>109</v>
      </c>
      <c r="E34" s="53" t="s">
        <v>108</v>
      </c>
      <c r="F34" s="18" t="s">
        <v>110</v>
      </c>
      <c r="G34" s="54">
        <v>118</v>
      </c>
      <c r="H34" s="55">
        <v>1</v>
      </c>
      <c r="I34" s="56">
        <v>465.65</v>
      </c>
      <c r="J34" s="56">
        <v>5.5299044346612265E-2</v>
      </c>
      <c r="K34" s="56">
        <v>1.7287662407387525E-2</v>
      </c>
      <c r="L34" s="56">
        <v>1.0415548158488134E-2</v>
      </c>
      <c r="M34" s="56">
        <v>4.1554815848813494E-2</v>
      </c>
      <c r="N34" s="56">
        <v>1.1424889938795233E-2</v>
      </c>
      <c r="O34" s="56">
        <v>4.3594974766455498E-2</v>
      </c>
      <c r="P34" s="56">
        <v>6.7754751422742412E-2</v>
      </c>
      <c r="Q34" s="56">
        <v>4.1662192633952537E-2</v>
      </c>
      <c r="R34" s="56">
        <v>3.0172876624073877E-2</v>
      </c>
      <c r="S34" s="56">
        <v>5.3903146139804577E-2</v>
      </c>
      <c r="T34" s="56">
        <v>3.7044990872973263E-2</v>
      </c>
      <c r="U34" s="56">
        <v>1.7180285622248471E-2</v>
      </c>
      <c r="V34" s="56">
        <v>7.6237517448727588E-2</v>
      </c>
      <c r="W34" s="56">
        <v>7.7633415655535276E-2</v>
      </c>
      <c r="X34" s="56">
        <v>0.12219478148824224</v>
      </c>
      <c r="Y34" s="56">
        <v>4.5313003328680344E-2</v>
      </c>
      <c r="Z34" s="56">
        <v>4.5205626543541287E-2</v>
      </c>
      <c r="AA34" s="56">
        <v>4.4668742617846029E-2</v>
      </c>
      <c r="AC34" s="58">
        <f t="shared" si="0"/>
        <v>0.83854826586492015</v>
      </c>
    </row>
    <row r="35" spans="1:29" s="57" customFormat="1">
      <c r="A35" s="53" t="s">
        <v>108</v>
      </c>
      <c r="B35" s="10" t="s">
        <v>111</v>
      </c>
      <c r="C35" s="61">
        <v>37179</v>
      </c>
      <c r="D35" s="10" t="s">
        <v>109</v>
      </c>
      <c r="E35" s="53" t="s">
        <v>108</v>
      </c>
      <c r="F35" s="18" t="s">
        <v>112</v>
      </c>
      <c r="G35" s="54">
        <v>118</v>
      </c>
      <c r="H35" s="55">
        <v>12</v>
      </c>
      <c r="I35" s="56">
        <v>475.95</v>
      </c>
      <c r="J35" s="56">
        <v>7.1331022166193941E-2</v>
      </c>
      <c r="K35" s="56">
        <v>1.8489337115243198E-2</v>
      </c>
      <c r="L35" s="56">
        <v>1.0085092971950834E-2</v>
      </c>
      <c r="M35" s="56">
        <v>4.4332387855867218E-2</v>
      </c>
      <c r="N35" s="56">
        <v>1.0337220296249606E-2</v>
      </c>
      <c r="O35" s="56">
        <v>4.6853661098854922E-2</v>
      </c>
      <c r="P35" s="56">
        <v>6.9965332492908913E-2</v>
      </c>
      <c r="Q35" s="56">
        <v>4.3071751234373359E-2</v>
      </c>
      <c r="R35" s="56">
        <v>3.561298455720139E-2</v>
      </c>
      <c r="S35" s="56">
        <v>5.0110305704380714E-2</v>
      </c>
      <c r="T35" s="56">
        <v>4.4332387855867218E-2</v>
      </c>
      <c r="U35" s="56">
        <v>1.8384284063452043E-2</v>
      </c>
      <c r="V35" s="56">
        <v>6.0090345624540395E-2</v>
      </c>
      <c r="W35" s="56">
        <v>9.2341632524424844E-2</v>
      </c>
      <c r="X35" s="56">
        <v>0.13215673915327239</v>
      </c>
      <c r="Y35" s="56">
        <v>4.328185733795567E-2</v>
      </c>
      <c r="Z35" s="56">
        <v>3.1726021640928671E-2</v>
      </c>
      <c r="AA35" s="56">
        <v>4.5698077529152226E-2</v>
      </c>
      <c r="AC35" s="58">
        <f t="shared" si="0"/>
        <v>0.86820044122281759</v>
      </c>
    </row>
    <row r="36" spans="1:29" s="57" customFormat="1">
      <c r="A36" s="53" t="s">
        <v>108</v>
      </c>
      <c r="B36" s="10" t="s">
        <v>113</v>
      </c>
      <c r="C36" s="61">
        <v>37179</v>
      </c>
      <c r="D36" s="10" t="s">
        <v>109</v>
      </c>
      <c r="E36" s="53" t="s">
        <v>108</v>
      </c>
      <c r="F36" s="18" t="s">
        <v>114</v>
      </c>
      <c r="G36" s="54">
        <v>118</v>
      </c>
      <c r="H36" s="55">
        <v>12</v>
      </c>
      <c r="I36" s="56">
        <v>514.45000000000005</v>
      </c>
      <c r="J36" s="56">
        <v>6.9491690154533964E-2</v>
      </c>
      <c r="K36" s="56">
        <v>1.7883176207600347E-2</v>
      </c>
      <c r="L36" s="56">
        <v>1.0691029254543686E-2</v>
      </c>
      <c r="M36" s="56">
        <v>4.3055690543298664E-2</v>
      </c>
      <c r="N36" s="56">
        <v>1.0768782194576731E-2</v>
      </c>
      <c r="O36" s="56">
        <v>4.5679852269413936E-2</v>
      </c>
      <c r="P36" s="56">
        <v>6.7547866653707836E-2</v>
      </c>
      <c r="Q36" s="56">
        <v>3.9459617066770335E-2</v>
      </c>
      <c r="R36" s="56">
        <v>3.3433764214209342E-2</v>
      </c>
      <c r="S36" s="56">
        <v>4.7234911070074832E-2</v>
      </c>
      <c r="T36" s="56">
        <v>4.4124793468753032E-2</v>
      </c>
      <c r="U36" s="56">
        <v>1.6619690932063367E-2</v>
      </c>
      <c r="V36" s="56">
        <v>5.841189619982505E-2</v>
      </c>
      <c r="W36" s="56">
        <v>8.8055204587423455E-2</v>
      </c>
      <c r="X36" s="56">
        <v>0.11536592477403051</v>
      </c>
      <c r="Y36" s="56">
        <v>4.2569734668092128E-2</v>
      </c>
      <c r="Z36" s="56">
        <v>3.0032073087763626E-2</v>
      </c>
      <c r="AA36" s="56">
        <v>4.3833219943629119E-2</v>
      </c>
      <c r="AC36" s="58">
        <f t="shared" si="0"/>
        <v>0.82425891729030998</v>
      </c>
    </row>
    <row r="37" spans="1:29" s="64" customFormat="1">
      <c r="A37" s="62"/>
      <c r="B37" s="62"/>
      <c r="C37" s="63"/>
      <c r="D37" s="62"/>
      <c r="E37" s="40" t="s">
        <v>94</v>
      </c>
      <c r="F37" s="62"/>
      <c r="G37" s="63"/>
      <c r="H37" s="41" t="s">
        <v>71</v>
      </c>
      <c r="I37" s="42">
        <f>AVERAGE(I28:I36)</f>
        <v>460.71378888888893</v>
      </c>
      <c r="J37" s="42">
        <f t="shared" ref="J37:AA37" si="7">AVERAGE(J28:J36)</f>
        <v>6.731171935285378E-2</v>
      </c>
      <c r="K37" s="42">
        <f t="shared" si="7"/>
        <v>1.5669297305231856E-2</v>
      </c>
      <c r="L37" s="42">
        <f t="shared" si="7"/>
        <v>1.2285802143070037E-2</v>
      </c>
      <c r="M37" s="42">
        <f t="shared" si="7"/>
        <v>4.368912363797367E-2</v>
      </c>
      <c r="N37" s="42">
        <f t="shared" si="7"/>
        <v>1.1329935977925254E-2</v>
      </c>
      <c r="O37" s="42">
        <f t="shared" si="7"/>
        <v>4.3259441142498509E-2</v>
      </c>
      <c r="P37" s="42">
        <f t="shared" si="7"/>
        <v>6.6141474689556987E-2</v>
      </c>
      <c r="Q37" s="42">
        <f t="shared" si="7"/>
        <v>3.9827328690741841E-2</v>
      </c>
      <c r="R37" s="42">
        <f t="shared" si="7"/>
        <v>3.2509635584511712E-2</v>
      </c>
      <c r="S37" s="42">
        <f t="shared" si="7"/>
        <v>5.1128716238801587E-2</v>
      </c>
      <c r="T37" s="42">
        <f t="shared" si="7"/>
        <v>4.4830324879414553E-2</v>
      </c>
      <c r="U37" s="42">
        <f t="shared" si="7"/>
        <v>2.0010442756211153E-2</v>
      </c>
      <c r="V37" s="42">
        <f t="shared" si="7"/>
        <v>6.6059720193263616E-2</v>
      </c>
      <c r="W37" s="42">
        <f t="shared" si="7"/>
        <v>8.7814561989008888E-2</v>
      </c>
      <c r="X37" s="42">
        <f t="shared" si="7"/>
        <v>0.13210019505064496</v>
      </c>
      <c r="Y37" s="42">
        <f t="shared" si="7"/>
        <v>4.5051195596510066E-2</v>
      </c>
      <c r="Z37" s="42">
        <f t="shared" si="7"/>
        <v>4.1789407553934517E-2</v>
      </c>
      <c r="AA37" s="42">
        <f t="shared" si="7"/>
        <v>4.5758827988993986E-2</v>
      </c>
      <c r="AC37" s="64">
        <f t="shared" si="0"/>
        <v>0.86656715077114721</v>
      </c>
    </row>
    <row r="38" spans="1:29" s="68" customFormat="1">
      <c r="A38" s="65"/>
      <c r="B38" s="65"/>
      <c r="C38" s="66"/>
      <c r="D38" s="6">
        <v>1995</v>
      </c>
      <c r="E38" s="8" t="s">
        <v>115</v>
      </c>
      <c r="F38" s="67" t="s">
        <v>116</v>
      </c>
      <c r="G38" s="7">
        <v>136</v>
      </c>
      <c r="H38" s="24">
        <v>13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9">
      <c r="A39" s="6" t="s">
        <v>117</v>
      </c>
      <c r="B39" s="10" t="s">
        <v>118</v>
      </c>
      <c r="C39" s="37">
        <v>37153</v>
      </c>
      <c r="D39" s="6"/>
      <c r="E39" s="8" t="s">
        <v>117</v>
      </c>
      <c r="F39" s="6" t="s">
        <v>119</v>
      </c>
      <c r="G39" s="7">
        <v>136</v>
      </c>
      <c r="H39" s="24">
        <v>13</v>
      </c>
      <c r="I39" s="15">
        <v>244.5</v>
      </c>
      <c r="J39" s="15">
        <v>3.9468303000000003E-2</v>
      </c>
      <c r="K39" s="15">
        <v>2.00409E-2</v>
      </c>
      <c r="L39" s="15">
        <v>2.2290389000000001E-2</v>
      </c>
      <c r="M39" s="15">
        <v>3.5582822E-2</v>
      </c>
      <c r="N39" s="15">
        <v>1.408998E-2</v>
      </c>
      <c r="O39" s="15">
        <v>3.8854805999999999E-2</v>
      </c>
      <c r="P39" s="15">
        <v>7.5869120999999998E-2</v>
      </c>
      <c r="Q39" s="15">
        <v>5.6441718000000002E-2</v>
      </c>
      <c r="R39" s="15">
        <v>3.2924334999999999E-2</v>
      </c>
      <c r="S39" s="15">
        <v>5.2351738000000002E-2</v>
      </c>
      <c r="T39" s="15">
        <v>5.0306747999999998E-2</v>
      </c>
      <c r="U39" s="15">
        <v>2.00409E-2</v>
      </c>
      <c r="V39" s="15">
        <v>4.6012270000000001E-2</v>
      </c>
      <c r="W39" s="15">
        <v>6.7075665000000007E-2</v>
      </c>
      <c r="X39" s="15">
        <v>0.200408998</v>
      </c>
      <c r="Y39" s="15">
        <v>3.8650307000000002E-2</v>
      </c>
      <c r="Z39" s="15">
        <v>0.1</v>
      </c>
      <c r="AA39" s="15">
        <v>4.1717790999999997E-2</v>
      </c>
      <c r="AC39">
        <f t="shared" si="0"/>
        <v>0.95212679099999986</v>
      </c>
    </row>
    <row r="40" spans="1:29">
      <c r="A40" s="6" t="s">
        <v>117</v>
      </c>
      <c r="B40" s="10" t="s">
        <v>120</v>
      </c>
      <c r="C40" s="37">
        <v>37154</v>
      </c>
      <c r="D40" s="6"/>
      <c r="E40" s="8" t="s">
        <v>117</v>
      </c>
      <c r="F40" s="6" t="s">
        <v>121</v>
      </c>
      <c r="G40" s="7">
        <v>136</v>
      </c>
      <c r="H40" s="24">
        <v>13</v>
      </c>
      <c r="I40" s="15">
        <v>244.9</v>
      </c>
      <c r="J40" s="15">
        <v>3.5116373999999999E-2</v>
      </c>
      <c r="K40" s="15">
        <v>1.8170682E-2</v>
      </c>
      <c r="L40" s="15">
        <v>2.0824826000000001E-2</v>
      </c>
      <c r="M40" s="15">
        <v>3.2666394000000001E-2</v>
      </c>
      <c r="N40" s="15">
        <v>1.2841976E-2</v>
      </c>
      <c r="O40" s="15">
        <v>3.6341364000000001E-2</v>
      </c>
      <c r="P40" s="15">
        <v>7.3091058E-2</v>
      </c>
      <c r="Q40" s="15">
        <v>6.1657820000000002E-2</v>
      </c>
      <c r="R40" s="15">
        <v>3.1849734999999997E-2</v>
      </c>
      <c r="S40" s="15">
        <v>4.9816251999999998E-2</v>
      </c>
      <c r="T40" s="15">
        <v>4.9816251999999998E-2</v>
      </c>
      <c r="U40" s="15">
        <v>1.9804002000000001E-2</v>
      </c>
      <c r="V40" s="15">
        <v>4.0424663E-2</v>
      </c>
      <c r="W40" s="15">
        <v>5.7982850000000002E-2</v>
      </c>
      <c r="X40" s="15">
        <v>0.23744385500000001</v>
      </c>
      <c r="Y40" s="15">
        <v>3.5320538999999998E-2</v>
      </c>
      <c r="Z40" s="15">
        <v>0.12249897899999999</v>
      </c>
      <c r="AA40" s="15">
        <v>4.0628827999999999E-2</v>
      </c>
      <c r="AC40">
        <f t="shared" si="0"/>
        <v>0.97629644900000001</v>
      </c>
    </row>
    <row r="41" spans="1:29">
      <c r="A41" s="6" t="s">
        <v>117</v>
      </c>
      <c r="B41" s="10" t="s">
        <v>122</v>
      </c>
      <c r="C41" s="37">
        <v>37186</v>
      </c>
      <c r="D41" s="6"/>
      <c r="E41" s="8" t="s">
        <v>117</v>
      </c>
      <c r="F41" s="6" t="s">
        <v>123</v>
      </c>
      <c r="G41" s="7">
        <v>136</v>
      </c>
      <c r="H41" s="24">
        <v>13</v>
      </c>
      <c r="I41" s="9">
        <v>229</v>
      </c>
      <c r="J41" s="9">
        <v>4.1266376E-2</v>
      </c>
      <c r="K41" s="9">
        <v>1.9650655E-2</v>
      </c>
      <c r="L41" s="9">
        <v>2.2052401999999999E-2</v>
      </c>
      <c r="M41" s="9">
        <v>3.5589519999999999E-2</v>
      </c>
      <c r="N41" s="9">
        <v>1.4148472E-2</v>
      </c>
      <c r="O41" s="9">
        <v>3.9519651000000003E-2</v>
      </c>
      <c r="P41" s="9">
        <v>7.7947598000000007E-2</v>
      </c>
      <c r="Q41" s="9">
        <v>5.5458515E-2</v>
      </c>
      <c r="R41" s="9">
        <v>3.1659389000000003E-2</v>
      </c>
      <c r="S41" s="9">
        <v>5.4366812E-2</v>
      </c>
      <c r="T41" s="9">
        <v>5.0873361999999998E-2</v>
      </c>
      <c r="U41" s="9">
        <v>2.1179039E-2</v>
      </c>
      <c r="V41" s="9">
        <v>4.6943231000000002E-2</v>
      </c>
      <c r="W41" s="9">
        <v>6.8777293000000003E-2</v>
      </c>
      <c r="X41" s="9">
        <v>0.20393013099999999</v>
      </c>
      <c r="Y41" s="9">
        <v>3.9519651000000003E-2</v>
      </c>
      <c r="Z41" s="9">
        <v>9.9126638000000003E-2</v>
      </c>
      <c r="AA41" s="9">
        <v>4.2794760000000001E-2</v>
      </c>
      <c r="AC41">
        <f t="shared" si="0"/>
        <v>0.96480349499999996</v>
      </c>
    </row>
    <row r="42" spans="1:29">
      <c r="A42" s="6" t="s">
        <v>117</v>
      </c>
      <c r="B42" s="10" t="s">
        <v>122</v>
      </c>
      <c r="C42" s="37">
        <v>37186</v>
      </c>
      <c r="D42" s="6"/>
      <c r="E42" s="8" t="s">
        <v>117</v>
      </c>
      <c r="F42" s="6" t="s">
        <v>124</v>
      </c>
      <c r="G42" s="7">
        <v>136</v>
      </c>
      <c r="H42" s="24">
        <v>13</v>
      </c>
      <c r="I42" s="15">
        <v>240</v>
      </c>
      <c r="J42" s="15">
        <v>4.1041666999999997E-2</v>
      </c>
      <c r="K42" s="15">
        <v>1.9583333000000001E-2</v>
      </c>
      <c r="L42" s="15">
        <v>2.1666667000000001E-2</v>
      </c>
      <c r="M42" s="15">
        <v>3.5624999999999997E-2</v>
      </c>
      <c r="N42" s="15">
        <v>1.3916667000000001E-2</v>
      </c>
      <c r="O42" s="15">
        <v>3.875E-2</v>
      </c>
      <c r="P42" s="15">
        <v>7.6041666999999993E-2</v>
      </c>
      <c r="Q42" s="15">
        <v>5.6041667000000003E-2</v>
      </c>
      <c r="R42" s="15">
        <v>3.2291667000000003E-2</v>
      </c>
      <c r="S42" s="15">
        <v>5.3333332999999997E-2</v>
      </c>
      <c r="T42" s="15">
        <v>5.3333332999999997E-2</v>
      </c>
      <c r="U42" s="15">
        <v>2.0833332999999999E-2</v>
      </c>
      <c r="V42" s="15">
        <v>4.5833332999999997E-2</v>
      </c>
      <c r="W42" s="15">
        <v>6.7500000000000004E-2</v>
      </c>
      <c r="X42" s="15">
        <v>0.201875</v>
      </c>
      <c r="Y42" s="15">
        <v>3.9166667000000002E-2</v>
      </c>
      <c r="Z42" s="15">
        <v>0.101458333</v>
      </c>
      <c r="AA42" s="15">
        <v>4.1875000000000002E-2</v>
      </c>
      <c r="AC42">
        <f t="shared" si="0"/>
        <v>0.96016666700000008</v>
      </c>
    </row>
    <row r="43" spans="1:29" s="64" customFormat="1">
      <c r="A43" s="69"/>
      <c r="B43" s="69"/>
      <c r="C43" s="70"/>
      <c r="D43" s="69"/>
      <c r="E43" s="71" t="s">
        <v>117</v>
      </c>
      <c r="F43" s="69"/>
      <c r="G43" s="70"/>
      <c r="H43" s="41" t="s">
        <v>71</v>
      </c>
      <c r="I43" s="72" t="s">
        <v>125</v>
      </c>
      <c r="J43" s="72">
        <f t="shared" ref="J43:AA43" si="8">AVERAGE(J39:J42)</f>
        <v>3.9223180000000003E-2</v>
      </c>
      <c r="K43" s="72">
        <f t="shared" si="8"/>
        <v>1.9361392499999998E-2</v>
      </c>
      <c r="L43" s="72">
        <f t="shared" si="8"/>
        <v>2.1708570999999999E-2</v>
      </c>
      <c r="M43" s="72">
        <f t="shared" si="8"/>
        <v>3.4865934000000001E-2</v>
      </c>
      <c r="N43" s="72">
        <f t="shared" si="8"/>
        <v>1.3749273750000001E-2</v>
      </c>
      <c r="O43" s="72">
        <f t="shared" si="8"/>
        <v>3.8366455250000001E-2</v>
      </c>
      <c r="P43" s="72">
        <f t="shared" si="8"/>
        <v>7.5737361000000003E-2</v>
      </c>
      <c r="Q43" s="72">
        <f t="shared" si="8"/>
        <v>5.7399930000000002E-2</v>
      </c>
      <c r="R43" s="72">
        <f t="shared" si="8"/>
        <v>3.2181281499999999E-2</v>
      </c>
      <c r="S43" s="72">
        <f t="shared" si="8"/>
        <v>5.2467033750000003E-2</v>
      </c>
      <c r="T43" s="72">
        <f t="shared" si="8"/>
        <v>5.1082423749999994E-2</v>
      </c>
      <c r="U43" s="72">
        <f t="shared" si="8"/>
        <v>2.0464318499999998E-2</v>
      </c>
      <c r="V43" s="72">
        <f t="shared" si="8"/>
        <v>4.480337425E-2</v>
      </c>
      <c r="W43" s="72">
        <f t="shared" si="8"/>
        <v>6.5333952000000001E-2</v>
      </c>
      <c r="X43" s="72">
        <f t="shared" si="8"/>
        <v>0.21091449600000001</v>
      </c>
      <c r="Y43" s="72">
        <f t="shared" si="8"/>
        <v>3.8164291000000003E-2</v>
      </c>
      <c r="Z43" s="72">
        <f t="shared" si="8"/>
        <v>0.1057709875</v>
      </c>
      <c r="AA43" s="72">
        <f t="shared" si="8"/>
        <v>4.1754094749999998E-2</v>
      </c>
      <c r="AC43" s="64">
        <f t="shared" si="0"/>
        <v>0.96334835050000001</v>
      </c>
    </row>
    <row r="44" spans="1:29" s="68" customFormat="1">
      <c r="A44" s="65"/>
      <c r="B44" s="65"/>
      <c r="C44" s="66"/>
      <c r="D44" s="65"/>
      <c r="E44" s="47"/>
      <c r="F44" s="65"/>
      <c r="G44" s="66"/>
      <c r="H44" s="48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9" s="68" customFormat="1">
      <c r="A45" s="6" t="s">
        <v>126</v>
      </c>
      <c r="B45" s="6" t="s">
        <v>127</v>
      </c>
      <c r="C45" s="66"/>
      <c r="D45" s="6"/>
      <c r="E45" s="8" t="s">
        <v>126</v>
      </c>
      <c r="F45" s="18" t="s">
        <v>128</v>
      </c>
      <c r="G45" s="7">
        <v>137</v>
      </c>
      <c r="H45" s="7">
        <v>15</v>
      </c>
      <c r="I45" s="73">
        <v>232.24695</v>
      </c>
      <c r="J45" s="73">
        <v>4.1765887560633194E-2</v>
      </c>
      <c r="K45" s="73">
        <v>1.4424301374033114E-2</v>
      </c>
      <c r="L45" s="73">
        <v>1.9375927218850453E-2</v>
      </c>
      <c r="M45" s="73">
        <v>3.5953109394978061E-2</v>
      </c>
      <c r="N45" s="73">
        <v>1.2960342428608856E-2</v>
      </c>
      <c r="O45" s="73">
        <v>3.4661380913721368E-2</v>
      </c>
      <c r="P45" s="73">
        <v>7.1906218789956122E-2</v>
      </c>
      <c r="Q45" s="73">
        <v>5.3176155811734016E-2</v>
      </c>
      <c r="R45" s="73">
        <v>2.9925043149113477E-2</v>
      </c>
      <c r="S45" s="73">
        <v>4.8439818047126132E-2</v>
      </c>
      <c r="T45" s="73">
        <v>4.8655106127335583E-2</v>
      </c>
      <c r="U45" s="73">
        <v>2.1959384181363846E-2</v>
      </c>
      <c r="V45" s="73">
        <v>4.7148089565869432E-2</v>
      </c>
      <c r="W45" s="73">
        <v>7.0399202228489985E-2</v>
      </c>
      <c r="X45" s="73">
        <v>0.18428659665928873</v>
      </c>
      <c r="Y45" s="73">
        <v>3.9828294838748154E-2</v>
      </c>
      <c r="Z45" s="73">
        <v>8.8052824805664828E-2</v>
      </c>
      <c r="AA45" s="73">
        <v>3.6383685555396957E-2</v>
      </c>
      <c r="AC45" s="74">
        <f t="shared" si="0"/>
        <v>0.89930136865091215</v>
      </c>
    </row>
    <row r="46" spans="1:29">
      <c r="A46" s="6" t="s">
        <v>126</v>
      </c>
      <c r="B46" s="6" t="s">
        <v>129</v>
      </c>
      <c r="C46" s="7">
        <v>2001</v>
      </c>
      <c r="D46" s="6"/>
      <c r="E46" s="8" t="s">
        <v>126</v>
      </c>
      <c r="F46" s="6" t="s">
        <v>130</v>
      </c>
      <c r="G46" s="7">
        <v>137</v>
      </c>
      <c r="H46" s="7">
        <v>15</v>
      </c>
      <c r="I46" s="9">
        <v>237.25</v>
      </c>
      <c r="J46" s="9">
        <v>4.0252898000000002E-2</v>
      </c>
      <c r="K46" s="9">
        <v>1.6649104000000001E-2</v>
      </c>
      <c r="L46" s="9">
        <v>1.8335089999999998E-2</v>
      </c>
      <c r="M46" s="9">
        <v>3.5827187000000003E-2</v>
      </c>
      <c r="N46" s="9">
        <v>1.3930453000000001E-2</v>
      </c>
      <c r="O46" s="9">
        <v>3.7934667999999998E-2</v>
      </c>
      <c r="P46" s="9">
        <v>7.4394099000000005E-2</v>
      </c>
      <c r="Q46" s="9">
        <v>5.4794520999999999E-2</v>
      </c>
      <c r="R46" s="9">
        <v>3.1822971999999998E-2</v>
      </c>
      <c r="S46" s="9">
        <v>5.2054795000000001E-2</v>
      </c>
      <c r="T46" s="9">
        <v>5.2265542999999998E-2</v>
      </c>
      <c r="U46" s="9">
        <v>2.0442571E-2</v>
      </c>
      <c r="V46" s="9">
        <v>4.5732349999999998E-2</v>
      </c>
      <c r="W46" s="9">
        <v>6.7228661999999995E-2</v>
      </c>
      <c r="X46" s="9">
        <v>0.19620653299999999</v>
      </c>
      <c r="Y46" s="9">
        <v>3.8356163999999998E-2</v>
      </c>
      <c r="Z46" s="9">
        <v>9.9051633E-2</v>
      </c>
      <c r="AA46" s="9">
        <v>4.1517387000000003E-2</v>
      </c>
      <c r="AC46">
        <f t="shared" si="0"/>
        <v>0.93679662999999991</v>
      </c>
    </row>
    <row r="47" spans="1:29">
      <c r="A47" s="6" t="s">
        <v>126</v>
      </c>
      <c r="B47" s="6" t="s">
        <v>131</v>
      </c>
      <c r="C47" s="7">
        <v>2001</v>
      </c>
      <c r="D47" s="6"/>
      <c r="E47" s="8" t="s">
        <v>126</v>
      </c>
      <c r="F47" s="6" t="s">
        <v>132</v>
      </c>
      <c r="G47" s="7">
        <v>137</v>
      </c>
      <c r="H47" s="7">
        <v>15</v>
      </c>
      <c r="I47" s="9">
        <v>243.5</v>
      </c>
      <c r="J47" s="9">
        <v>4.1273101E-2</v>
      </c>
      <c r="K47" s="9">
        <v>1.9712526000000001E-2</v>
      </c>
      <c r="L47" s="9">
        <v>2.1971253E-2</v>
      </c>
      <c r="M47" s="9">
        <v>3.6139629999999999E-2</v>
      </c>
      <c r="N47" s="9">
        <v>1.3552361000000001E-2</v>
      </c>
      <c r="O47" s="9">
        <v>3.9014373999999997E-2</v>
      </c>
      <c r="P47" s="9">
        <v>7.4948664999999998E-2</v>
      </c>
      <c r="Q47" s="9">
        <v>5.4620123E-2</v>
      </c>
      <c r="R47" s="9">
        <v>3.1827515000000001E-2</v>
      </c>
      <c r="S47" s="9">
        <v>5.4004107000000003E-2</v>
      </c>
      <c r="T47" s="9">
        <v>5.0718685999999999E-2</v>
      </c>
      <c r="U47" s="9">
        <v>2.0533881E-2</v>
      </c>
      <c r="V47" s="9">
        <v>4.5995893000000003E-2</v>
      </c>
      <c r="W47" s="9">
        <v>6.7351128999999996E-2</v>
      </c>
      <c r="X47" s="9">
        <v>0.19794661199999999</v>
      </c>
      <c r="Y47" s="9">
        <v>3.8603696E-2</v>
      </c>
      <c r="Z47" s="9">
        <v>0.101026694</v>
      </c>
      <c r="AA47" s="9">
        <v>4.1683777999999998E-2</v>
      </c>
      <c r="AC47">
        <f t="shared" si="0"/>
        <v>0.95092402399999998</v>
      </c>
    </row>
    <row r="48" spans="1:29">
      <c r="A48" s="6" t="s">
        <v>126</v>
      </c>
      <c r="B48" s="6" t="s">
        <v>131</v>
      </c>
      <c r="C48" s="7">
        <v>2001</v>
      </c>
      <c r="D48" s="6"/>
      <c r="E48" s="8" t="s">
        <v>126</v>
      </c>
      <c r="F48" s="6" t="s">
        <v>133</v>
      </c>
      <c r="G48" s="7">
        <v>137</v>
      </c>
      <c r="H48" s="7">
        <v>15</v>
      </c>
      <c r="I48" s="15">
        <v>246.75</v>
      </c>
      <c r="J48" s="15">
        <v>4.1337385999999997E-2</v>
      </c>
      <c r="K48" s="15">
        <v>1.9655522000000002E-2</v>
      </c>
      <c r="L48" s="15">
        <v>2.1479229999999998E-2</v>
      </c>
      <c r="M48" s="15">
        <v>3.5055724000000003E-2</v>
      </c>
      <c r="N48" s="15">
        <v>1.3981762999999999E-2</v>
      </c>
      <c r="O48" s="15">
        <v>3.9716311999999997E-2</v>
      </c>
      <c r="P48" s="15">
        <v>7.6595745000000007E-2</v>
      </c>
      <c r="Q48" s="15">
        <v>5.5927051999999998E-2</v>
      </c>
      <c r="R48" s="15">
        <v>3.2016211000000003E-2</v>
      </c>
      <c r="S48" s="15">
        <v>5.3900708999999998E-2</v>
      </c>
      <c r="T48" s="15">
        <v>4.9442755999999997E-2</v>
      </c>
      <c r="U48" s="15">
        <v>2.1073960999999999E-2</v>
      </c>
      <c r="V48" s="15">
        <v>4.5997973999999997E-2</v>
      </c>
      <c r="W48" s="15">
        <v>6.8490375000000006E-2</v>
      </c>
      <c r="X48" s="15">
        <v>0.20486322200000001</v>
      </c>
      <c r="Y48" s="15">
        <v>3.9311044000000003E-2</v>
      </c>
      <c r="Z48" s="15">
        <v>0.10070922</v>
      </c>
      <c r="AA48" s="15">
        <v>4.2147922999999997E-2</v>
      </c>
      <c r="AC48">
        <f t="shared" si="0"/>
        <v>0.96170212900000007</v>
      </c>
    </row>
    <row r="49" spans="1:29">
      <c r="A49" s="6" t="s">
        <v>126</v>
      </c>
      <c r="B49" s="6" t="s">
        <v>131</v>
      </c>
      <c r="C49" s="7">
        <v>2001</v>
      </c>
      <c r="D49" s="6"/>
      <c r="E49" s="8" t="s">
        <v>126</v>
      </c>
      <c r="F49" s="6" t="s">
        <v>134</v>
      </c>
      <c r="G49" s="7">
        <v>137</v>
      </c>
      <c r="H49" s="7">
        <v>15</v>
      </c>
      <c r="I49" s="15">
        <v>239.1</v>
      </c>
      <c r="J49" s="15">
        <v>4.0987034999999998E-2</v>
      </c>
      <c r="K49" s="15">
        <v>1.9238812000000001E-2</v>
      </c>
      <c r="L49" s="15">
        <v>2.1748223000000001E-2</v>
      </c>
      <c r="M49" s="15">
        <v>3.4504391000000002E-2</v>
      </c>
      <c r="N49" s="15">
        <v>1.468005E-2</v>
      </c>
      <c r="O49" s="15">
        <v>3.8268507E-2</v>
      </c>
      <c r="P49" s="15">
        <v>7.4864074000000003E-2</v>
      </c>
      <c r="Q49" s="15">
        <v>5.4370556E-2</v>
      </c>
      <c r="R49" s="15">
        <v>3.0949394000000002E-2</v>
      </c>
      <c r="S49" s="15">
        <v>5.3115850999999999E-2</v>
      </c>
      <c r="T49" s="15">
        <v>4.9560853000000002E-2</v>
      </c>
      <c r="U49" s="15">
        <v>2.0493516999999999E-2</v>
      </c>
      <c r="V49" s="15">
        <v>4.5587620000000002E-2</v>
      </c>
      <c r="W49" s="15">
        <v>6.7126724999999998E-2</v>
      </c>
      <c r="X49" s="15">
        <v>0.196570473</v>
      </c>
      <c r="Y49" s="15">
        <v>3.8477624000000002E-2</v>
      </c>
      <c r="Z49" s="15">
        <v>9.5566708E-2</v>
      </c>
      <c r="AA49" s="15">
        <v>4.0777916999999997E-2</v>
      </c>
      <c r="AC49">
        <f t="shared" si="0"/>
        <v>0.93688832999999994</v>
      </c>
    </row>
    <row r="50" spans="1:29" s="80" customFormat="1">
      <c r="A50" s="75"/>
      <c r="B50" s="75"/>
      <c r="C50" s="76"/>
      <c r="D50" s="75"/>
      <c r="E50" s="77" t="s">
        <v>126</v>
      </c>
      <c r="F50" s="75"/>
      <c r="G50" s="76"/>
      <c r="H50" s="78" t="s">
        <v>71</v>
      </c>
      <c r="I50" s="79" t="s">
        <v>125</v>
      </c>
      <c r="J50" s="79">
        <f t="shared" ref="J50:AA50" si="9">AVERAGE(J46:J49)</f>
        <v>4.0962604999999999E-2</v>
      </c>
      <c r="K50" s="79">
        <f t="shared" si="9"/>
        <v>1.8813991000000002E-2</v>
      </c>
      <c r="L50" s="79">
        <f t="shared" si="9"/>
        <v>2.0883448999999998E-2</v>
      </c>
      <c r="M50" s="79">
        <f t="shared" si="9"/>
        <v>3.5381732999999999E-2</v>
      </c>
      <c r="N50" s="79">
        <f t="shared" si="9"/>
        <v>1.4036156750000001E-2</v>
      </c>
      <c r="O50" s="79">
        <f t="shared" si="9"/>
        <v>3.8733465250000002E-2</v>
      </c>
      <c r="P50" s="79">
        <f t="shared" si="9"/>
        <v>7.5200645750000003E-2</v>
      </c>
      <c r="Q50" s="79">
        <f t="shared" si="9"/>
        <v>5.4928062999999999E-2</v>
      </c>
      <c r="R50" s="79">
        <f t="shared" si="9"/>
        <v>3.1654023000000003E-2</v>
      </c>
      <c r="S50" s="79">
        <f t="shared" si="9"/>
        <v>5.3268865499999998E-2</v>
      </c>
      <c r="T50" s="79">
        <f t="shared" si="9"/>
        <v>5.0496959499999994E-2</v>
      </c>
      <c r="U50" s="79">
        <f t="shared" si="9"/>
        <v>2.06359825E-2</v>
      </c>
      <c r="V50" s="79">
        <f t="shared" si="9"/>
        <v>4.5828459249999995E-2</v>
      </c>
      <c r="W50" s="79">
        <f t="shared" si="9"/>
        <v>6.7549222749999999E-2</v>
      </c>
      <c r="X50" s="79">
        <f t="shared" si="9"/>
        <v>0.19889670999999998</v>
      </c>
      <c r="Y50" s="79">
        <f t="shared" si="9"/>
        <v>3.8687131999999999E-2</v>
      </c>
      <c r="Z50" s="79">
        <f t="shared" si="9"/>
        <v>9.9088563749999997E-2</v>
      </c>
      <c r="AA50" s="79">
        <f t="shared" si="9"/>
        <v>4.1531751249999999E-2</v>
      </c>
      <c r="AC50" s="80">
        <f t="shared" si="0"/>
        <v>0.94657777824999978</v>
      </c>
    </row>
    <row r="51" spans="1:29" s="35" customFormat="1">
      <c r="A51" s="81"/>
      <c r="B51" s="81"/>
      <c r="C51" s="32"/>
      <c r="D51" s="81"/>
      <c r="E51" s="82" t="s">
        <v>126</v>
      </c>
      <c r="F51" s="81"/>
      <c r="G51" s="32"/>
      <c r="H51" s="83">
        <v>39745</v>
      </c>
      <c r="I51" s="33"/>
      <c r="J51" s="33">
        <f>AVERAGE(J45:J49)</f>
        <v>4.1123261512126641E-2</v>
      </c>
      <c r="K51" s="33">
        <f t="shared" ref="K51:AC51" si="10">AVERAGE(K45:K49)</f>
        <v>1.7936053074806623E-2</v>
      </c>
      <c r="L51" s="33">
        <f t="shared" si="10"/>
        <v>2.0581944643770091E-2</v>
      </c>
      <c r="M51" s="33">
        <f t="shared" si="10"/>
        <v>3.5496008278995614E-2</v>
      </c>
      <c r="N51" s="33">
        <f t="shared" si="10"/>
        <v>1.3820993885721772E-2</v>
      </c>
      <c r="O51" s="33">
        <f t="shared" si="10"/>
        <v>3.7919048382744278E-2</v>
      </c>
      <c r="P51" s="33">
        <f t="shared" si="10"/>
        <v>7.4541760357991232E-2</v>
      </c>
      <c r="Q51" s="33">
        <f t="shared" si="10"/>
        <v>5.4577681562346804E-2</v>
      </c>
      <c r="R51" s="33">
        <f t="shared" si="10"/>
        <v>3.1308227029822694E-2</v>
      </c>
      <c r="S51" s="33">
        <f t="shared" si="10"/>
        <v>5.2303056009425232E-2</v>
      </c>
      <c r="T51" s="33">
        <f t="shared" si="10"/>
        <v>5.0128588825467113E-2</v>
      </c>
      <c r="U51" s="33">
        <f t="shared" si="10"/>
        <v>2.090066283627277E-2</v>
      </c>
      <c r="V51" s="33">
        <f t="shared" si="10"/>
        <v>4.6092385313173882E-2</v>
      </c>
      <c r="W51" s="33">
        <f t="shared" si="10"/>
        <v>6.8119218645698004E-2</v>
      </c>
      <c r="X51" s="33">
        <f t="shared" si="10"/>
        <v>0.19597468733185774</v>
      </c>
      <c r="Y51" s="33">
        <f t="shared" si="10"/>
        <v>3.8915364567749633E-2</v>
      </c>
      <c r="Z51" s="33">
        <f t="shared" si="10"/>
        <v>9.6881415961132963E-2</v>
      </c>
      <c r="AA51" s="33">
        <f t="shared" si="10"/>
        <v>4.0502138111079396E-2</v>
      </c>
      <c r="AB51" s="33"/>
      <c r="AC51" s="33">
        <f t="shared" si="10"/>
        <v>0.93712249633018241</v>
      </c>
    </row>
    <row r="52" spans="1:29" s="68" customFormat="1">
      <c r="A52" s="65"/>
      <c r="B52" s="65"/>
      <c r="C52" s="66"/>
      <c r="D52" s="65"/>
      <c r="E52" s="47"/>
      <c r="F52" s="65"/>
      <c r="G52" s="66"/>
      <c r="H52" s="84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9">
      <c r="A53" s="6" t="s">
        <v>135</v>
      </c>
      <c r="B53" s="6" t="s">
        <v>80</v>
      </c>
      <c r="C53" s="7">
        <v>1992</v>
      </c>
      <c r="D53" s="6"/>
      <c r="E53" s="8" t="s">
        <v>135</v>
      </c>
      <c r="F53" s="6" t="s">
        <v>136</v>
      </c>
      <c r="G53" s="7">
        <v>155</v>
      </c>
      <c r="H53" s="7">
        <v>18</v>
      </c>
      <c r="I53" s="9">
        <v>43.103499999999997</v>
      </c>
      <c r="J53" s="9">
        <v>4.1759949999999997E-2</v>
      </c>
      <c r="K53" s="9">
        <v>9.2799890000000006E-3</v>
      </c>
      <c r="L53" s="9">
        <v>1.8559978000000001E-2</v>
      </c>
      <c r="M53" s="9">
        <v>4.1759949999999997E-2</v>
      </c>
      <c r="N53" s="9">
        <v>9.6279880000000005E-3</v>
      </c>
      <c r="O53" s="9">
        <v>3.9439953E-2</v>
      </c>
      <c r="P53" s="9">
        <v>7.6559907999999996E-2</v>
      </c>
      <c r="Q53" s="9">
        <v>2.3199971999999999E-2</v>
      </c>
      <c r="R53" s="9">
        <v>1.1599986E-2</v>
      </c>
      <c r="S53" s="9">
        <v>5.3359935999999997E-2</v>
      </c>
      <c r="T53" s="9">
        <v>5.7999929999999998E-2</v>
      </c>
      <c r="U53" s="9">
        <v>1.8559978000000001E-2</v>
      </c>
      <c r="V53" s="9">
        <v>5.1039938999999999E-2</v>
      </c>
      <c r="W53" s="9">
        <v>9.5119886000000001E-2</v>
      </c>
      <c r="X53" s="9">
        <v>0.12527985</v>
      </c>
      <c r="Y53" s="9">
        <v>4.6399943999999999E-2</v>
      </c>
      <c r="Z53" s="9">
        <v>4.1759949999999997E-2</v>
      </c>
      <c r="AA53" s="9">
        <v>4.1759949999999997E-2</v>
      </c>
      <c r="AC53">
        <f t="shared" si="0"/>
        <v>0.80306703699999993</v>
      </c>
    </row>
    <row r="54" spans="1:29">
      <c r="A54" s="6" t="s">
        <v>135</v>
      </c>
      <c r="B54" s="6" t="s">
        <v>137</v>
      </c>
      <c r="C54" s="7">
        <v>1992</v>
      </c>
      <c r="D54" s="6"/>
      <c r="E54" s="8" t="s">
        <v>135</v>
      </c>
      <c r="F54" s="6" t="s">
        <v>138</v>
      </c>
      <c r="G54" s="7">
        <v>155</v>
      </c>
      <c r="H54" s="7">
        <v>18</v>
      </c>
      <c r="I54" s="15">
        <v>38.118200000000002</v>
      </c>
      <c r="J54" s="15">
        <v>5.2468374999999998E-2</v>
      </c>
      <c r="K54" s="15">
        <v>1.0493674999999999E-2</v>
      </c>
      <c r="L54" s="15">
        <v>2.3610769E-2</v>
      </c>
      <c r="M54" s="15">
        <v>4.7221537000000001E-2</v>
      </c>
      <c r="N54" s="15">
        <v>1.0756017E-2</v>
      </c>
      <c r="O54" s="15">
        <v>4.1974699999999997E-2</v>
      </c>
      <c r="P54" s="15">
        <v>8.3949398999999994E-2</v>
      </c>
      <c r="Q54" s="15">
        <v>2.6234186999999999E-2</v>
      </c>
      <c r="R54" s="15">
        <v>1.3117093999999999E-2</v>
      </c>
      <c r="S54" s="15">
        <v>5.7715212000000002E-2</v>
      </c>
      <c r="T54" s="15">
        <v>6.2962050000000006E-2</v>
      </c>
      <c r="U54" s="15">
        <v>2.3610769E-2</v>
      </c>
      <c r="V54" s="15">
        <v>5.5091793E-2</v>
      </c>
      <c r="W54" s="15">
        <v>0.104936749</v>
      </c>
      <c r="X54" s="15">
        <v>0.13117093699999999</v>
      </c>
      <c r="Y54" s="15">
        <v>5.2468374999999998E-2</v>
      </c>
      <c r="Z54" s="15">
        <v>5.2468374999999998E-2</v>
      </c>
      <c r="AA54" s="15">
        <v>4.4598117999999999E-2</v>
      </c>
      <c r="AC54">
        <f t="shared" si="0"/>
        <v>0.89484813100000016</v>
      </c>
    </row>
    <row r="55" spans="1:29">
      <c r="A55" s="6" t="s">
        <v>135</v>
      </c>
      <c r="B55" s="6" t="s">
        <v>139</v>
      </c>
      <c r="C55" s="7">
        <v>1992</v>
      </c>
      <c r="D55" s="6"/>
      <c r="E55" s="8" t="s">
        <v>135</v>
      </c>
      <c r="F55" s="6" t="s">
        <v>140</v>
      </c>
      <c r="G55" s="7">
        <v>155</v>
      </c>
      <c r="H55" s="7">
        <v>18</v>
      </c>
      <c r="I55" s="9">
        <v>38.6935</v>
      </c>
      <c r="J55" s="9">
        <v>5.4272681000000003E-2</v>
      </c>
      <c r="K55" s="9">
        <v>7.7532399999999998E-3</v>
      </c>
      <c r="L55" s="9">
        <v>1.8090894E-2</v>
      </c>
      <c r="M55" s="9">
        <v>4.6519441000000002E-2</v>
      </c>
      <c r="N55" s="9">
        <v>1.0596095E-2</v>
      </c>
      <c r="O55" s="9">
        <v>4.1350614000000001E-2</v>
      </c>
      <c r="P55" s="9">
        <v>8.0116814999999994E-2</v>
      </c>
      <c r="Q55" s="9">
        <v>3.8766201E-2</v>
      </c>
      <c r="R55" s="9">
        <v>1.550648E-2</v>
      </c>
      <c r="S55" s="9">
        <v>5.9441507999999997E-2</v>
      </c>
      <c r="T55" s="9">
        <v>8.0116814999999994E-2</v>
      </c>
      <c r="U55" s="9">
        <v>2.0675307E-2</v>
      </c>
      <c r="V55" s="9">
        <v>5.4272681000000003E-2</v>
      </c>
      <c r="W55" s="9">
        <v>9.8207709000000004E-2</v>
      </c>
      <c r="X55" s="9">
        <v>0.11888301699999999</v>
      </c>
      <c r="Y55" s="9">
        <v>4.9103855000000002E-2</v>
      </c>
      <c r="Z55" s="9">
        <v>4.3935028000000001E-2</v>
      </c>
      <c r="AA55" s="9">
        <v>4.6519441000000002E-2</v>
      </c>
      <c r="AC55">
        <f t="shared" si="0"/>
        <v>0.88412782200000006</v>
      </c>
    </row>
    <row r="56" spans="1:29">
      <c r="A56" s="6" t="s">
        <v>135</v>
      </c>
      <c r="B56" s="6" t="s">
        <v>76</v>
      </c>
      <c r="C56" s="37">
        <v>37168</v>
      </c>
      <c r="D56" s="6"/>
      <c r="E56" s="8" t="s">
        <v>135</v>
      </c>
      <c r="F56" s="6" t="s">
        <v>141</v>
      </c>
      <c r="G56" s="7">
        <v>155</v>
      </c>
      <c r="H56" s="7">
        <v>18</v>
      </c>
      <c r="I56" s="15">
        <v>45.72</v>
      </c>
      <c r="J56" s="15">
        <v>4.9212598000000003E-2</v>
      </c>
      <c r="K56" s="15">
        <v>1.5310585999999999E-2</v>
      </c>
      <c r="L56" s="15">
        <v>1.4216973000000001E-2</v>
      </c>
      <c r="M56" s="15">
        <v>3.8276465000000003E-2</v>
      </c>
      <c r="N56" s="15">
        <v>1.0498688000000001E-2</v>
      </c>
      <c r="O56" s="15">
        <v>3.7182852000000002E-2</v>
      </c>
      <c r="P56" s="15">
        <v>6.9991251000000004E-2</v>
      </c>
      <c r="Q56" s="15">
        <v>3.9370079000000002E-2</v>
      </c>
      <c r="R56" s="15">
        <v>1.6404199000000001E-2</v>
      </c>
      <c r="S56" s="15">
        <v>4.8118985000000003E-2</v>
      </c>
      <c r="T56" s="15">
        <v>4.1557305000000003E-2</v>
      </c>
      <c r="U56" s="15">
        <v>1.9685039000000001E-2</v>
      </c>
      <c r="V56" s="15">
        <v>4.5931759000000003E-2</v>
      </c>
      <c r="W56" s="15">
        <v>8.9676290000000006E-2</v>
      </c>
      <c r="X56" s="15">
        <v>0.110454943</v>
      </c>
      <c r="Y56" s="15">
        <v>4.3744532000000003E-2</v>
      </c>
      <c r="Z56" s="15">
        <v>4.0463692000000002E-2</v>
      </c>
      <c r="AA56" s="15">
        <v>4.2650919000000002E-2</v>
      </c>
      <c r="AC56">
        <f t="shared" si="0"/>
        <v>0.77274715500000013</v>
      </c>
    </row>
    <row r="57" spans="1:29" s="64" customFormat="1">
      <c r="A57" s="69"/>
      <c r="B57" s="69"/>
      <c r="C57" s="70"/>
      <c r="D57" s="69"/>
      <c r="E57" s="71" t="s">
        <v>135</v>
      </c>
      <c r="F57" s="69"/>
      <c r="G57" s="70"/>
      <c r="H57" s="41" t="s">
        <v>71</v>
      </c>
      <c r="I57" s="72" t="s">
        <v>125</v>
      </c>
      <c r="J57" s="72">
        <f t="shared" ref="J57:AA57" si="11">AVERAGE(J53:J56)</f>
        <v>4.9428400999999997E-2</v>
      </c>
      <c r="K57" s="72">
        <f t="shared" si="11"/>
        <v>1.07093725E-2</v>
      </c>
      <c r="L57" s="72">
        <f t="shared" si="11"/>
        <v>1.86196535E-2</v>
      </c>
      <c r="M57" s="72">
        <f t="shared" si="11"/>
        <v>4.3444348250000001E-2</v>
      </c>
      <c r="N57" s="72">
        <f t="shared" si="11"/>
        <v>1.0369697000000001E-2</v>
      </c>
      <c r="O57" s="72">
        <f t="shared" si="11"/>
        <v>3.998702975E-2</v>
      </c>
      <c r="P57" s="72">
        <f t="shared" si="11"/>
        <v>7.7654343250000007E-2</v>
      </c>
      <c r="Q57" s="72">
        <f t="shared" si="11"/>
        <v>3.1892609750000002E-2</v>
      </c>
      <c r="R57" s="72">
        <f t="shared" si="11"/>
        <v>1.415693975E-2</v>
      </c>
      <c r="S57" s="72">
        <f t="shared" si="11"/>
        <v>5.4658910249999998E-2</v>
      </c>
      <c r="T57" s="72">
        <f t="shared" si="11"/>
        <v>6.0659024999999991E-2</v>
      </c>
      <c r="U57" s="72">
        <f t="shared" si="11"/>
        <v>2.063277325E-2</v>
      </c>
      <c r="V57" s="72">
        <f t="shared" si="11"/>
        <v>5.158404300000001E-2</v>
      </c>
      <c r="W57" s="72">
        <f t="shared" si="11"/>
        <v>9.6985158500000002E-2</v>
      </c>
      <c r="X57" s="72">
        <f t="shared" si="11"/>
        <v>0.12144718674999999</v>
      </c>
      <c r="Y57" s="72">
        <f t="shared" si="11"/>
        <v>4.7929176500000004E-2</v>
      </c>
      <c r="Z57" s="72">
        <f t="shared" si="11"/>
        <v>4.4656761249999996E-2</v>
      </c>
      <c r="AA57" s="72">
        <f t="shared" si="11"/>
        <v>4.3882107000000004E-2</v>
      </c>
      <c r="AC57" s="64">
        <f t="shared" si="0"/>
        <v>0.83869753624999999</v>
      </c>
    </row>
    <row r="58" spans="1:29">
      <c r="A58" s="6" t="s">
        <v>142</v>
      </c>
      <c r="B58" t="s">
        <v>143</v>
      </c>
      <c r="C58" s="37">
        <v>37204</v>
      </c>
      <c r="D58" s="6"/>
      <c r="E58" s="8" t="s">
        <v>142</v>
      </c>
      <c r="F58" s="6" t="s">
        <v>144</v>
      </c>
      <c r="G58" s="7">
        <v>37</v>
      </c>
      <c r="H58" s="24">
        <v>19</v>
      </c>
      <c r="I58" s="15">
        <v>58.35</v>
      </c>
      <c r="J58" s="15">
        <v>3.4275921000000001E-2</v>
      </c>
      <c r="K58" s="15">
        <v>1.6281062999999998E-2</v>
      </c>
      <c r="L58" s="15">
        <v>2.3993145E-2</v>
      </c>
      <c r="M58" s="15">
        <v>3.3419022999999999E-2</v>
      </c>
      <c r="N58" s="15">
        <v>1.0968294999999999E-2</v>
      </c>
      <c r="O58" s="15">
        <v>3.3419022999999999E-2</v>
      </c>
      <c r="P58" s="15">
        <v>7.5407027000000001E-2</v>
      </c>
      <c r="Q58" s="15">
        <v>4.4558698000000001E-2</v>
      </c>
      <c r="R58" s="15">
        <v>2.7420737000000001E-2</v>
      </c>
      <c r="S58" s="15">
        <v>4.5415596000000003E-2</v>
      </c>
      <c r="T58" s="15">
        <v>5.4841474000000001E-2</v>
      </c>
      <c r="U58" s="15">
        <v>1.9708654999999999E-2</v>
      </c>
      <c r="V58" s="15">
        <v>4.5415596000000003E-2</v>
      </c>
      <c r="W58" s="15">
        <v>7.6263924999999996E-2</v>
      </c>
      <c r="X58" s="15">
        <v>0.17823479</v>
      </c>
      <c r="Y58" s="15">
        <v>3.8560411000000003E-2</v>
      </c>
      <c r="Z58" s="15">
        <v>5.4841474000000001E-2</v>
      </c>
      <c r="AA58" s="15">
        <v>4.5415596000000003E-2</v>
      </c>
      <c r="AC58">
        <f t="shared" si="0"/>
        <v>0.85844044899999994</v>
      </c>
    </row>
    <row r="59" spans="1:29">
      <c r="A59" s="6" t="s">
        <v>142</v>
      </c>
      <c r="B59" s="6"/>
      <c r="C59" s="7"/>
      <c r="D59" s="6"/>
      <c r="E59" s="8" t="s">
        <v>142</v>
      </c>
      <c r="F59" s="6" t="s">
        <v>145</v>
      </c>
      <c r="G59" s="7">
        <v>37</v>
      </c>
      <c r="H59" s="24">
        <v>19</v>
      </c>
      <c r="I59" s="15">
        <v>102.4</v>
      </c>
      <c r="J59" s="15">
        <v>1.6601563E-2</v>
      </c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C59">
        <f t="shared" si="0"/>
        <v>1.6601563E-2</v>
      </c>
    </row>
    <row r="60" spans="1:29" s="43" customFormat="1">
      <c r="A60" s="38"/>
      <c r="B60" s="38"/>
      <c r="C60" s="39"/>
      <c r="D60" s="38"/>
      <c r="E60" s="86"/>
      <c r="F60" s="38"/>
      <c r="G60" s="39"/>
      <c r="H60" s="41" t="s">
        <v>71</v>
      </c>
      <c r="I60" s="87" t="s">
        <v>125</v>
      </c>
      <c r="J60" s="88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</row>
    <row r="61" spans="1:29">
      <c r="A61" s="6" t="s">
        <v>146</v>
      </c>
      <c r="B61" s="6" t="s">
        <v>147</v>
      </c>
      <c r="C61" s="7">
        <v>1992</v>
      </c>
      <c r="D61" s="6" t="s">
        <v>146</v>
      </c>
      <c r="E61" s="8" t="s">
        <v>146</v>
      </c>
      <c r="F61" s="6" t="s">
        <v>148</v>
      </c>
      <c r="G61" s="7">
        <v>129</v>
      </c>
      <c r="H61" s="24">
        <v>20</v>
      </c>
      <c r="I61" s="15">
        <v>902.58175000000006</v>
      </c>
      <c r="J61" s="15">
        <v>8.8634631000000005E-2</v>
      </c>
      <c r="K61" s="15">
        <v>1.4735507E-2</v>
      </c>
      <c r="L61" s="15">
        <v>1.6065026999999999E-2</v>
      </c>
      <c r="M61" s="15">
        <v>4.9413806999999997E-2</v>
      </c>
      <c r="N61" s="15">
        <v>1.4458524E-2</v>
      </c>
      <c r="O61" s="15">
        <v>1.2741228E-2</v>
      </c>
      <c r="P61" s="15">
        <v>0.13029290700000001</v>
      </c>
      <c r="Q61" s="15">
        <v>6.9467392000000003E-2</v>
      </c>
      <c r="R61" s="15">
        <v>2.6036423E-2</v>
      </c>
      <c r="S61" s="15">
        <v>8.0879099999999995E-2</v>
      </c>
      <c r="T61" s="15">
        <v>2.3266591E-2</v>
      </c>
      <c r="U61" s="15">
        <v>5.8720442999999997E-2</v>
      </c>
      <c r="V61" s="15">
        <v>7.7112129000000001E-2</v>
      </c>
      <c r="W61" s="15">
        <v>0.102926965</v>
      </c>
      <c r="X61" s="15">
        <v>9.5282230000000006E-3</v>
      </c>
      <c r="Y61" s="15">
        <v>4.3984935000000003E-2</v>
      </c>
      <c r="Z61" s="15">
        <v>4.3209381999999998E-2</v>
      </c>
      <c r="AA61" s="15">
        <v>5.5950610999999997E-2</v>
      </c>
      <c r="AC61">
        <f t="shared" si="0"/>
        <v>0.91742382499999997</v>
      </c>
    </row>
    <row r="62" spans="1:29">
      <c r="A62" s="6" t="s">
        <v>146</v>
      </c>
      <c r="B62" s="6" t="s">
        <v>149</v>
      </c>
      <c r="C62" s="7">
        <v>1992</v>
      </c>
      <c r="D62" s="6" t="s">
        <v>146</v>
      </c>
      <c r="E62" s="8" t="s">
        <v>146</v>
      </c>
      <c r="F62" s="6" t="s">
        <v>150</v>
      </c>
      <c r="G62" s="7">
        <v>129</v>
      </c>
      <c r="H62" s="24">
        <v>20</v>
      </c>
      <c r="I62" s="15">
        <v>906.69629999999995</v>
      </c>
      <c r="J62" s="15">
        <v>8.8011829E-2</v>
      </c>
      <c r="K62" s="15">
        <v>1.4889219E-2</v>
      </c>
      <c r="L62" s="15">
        <v>1.4117186E-2</v>
      </c>
      <c r="M62" s="15">
        <v>4.6432306E-2</v>
      </c>
      <c r="N62" s="15">
        <v>1.4503202E-2</v>
      </c>
      <c r="O62" s="15">
        <v>1.6653866999999999E-2</v>
      </c>
      <c r="P62" s="15">
        <v>0.126503218</v>
      </c>
      <c r="Q62" s="15">
        <v>6.3968497999999999E-2</v>
      </c>
      <c r="R62" s="15">
        <v>2.4705075E-2</v>
      </c>
      <c r="S62" s="15">
        <v>7.7754812000000006E-2</v>
      </c>
      <c r="T62" s="15">
        <v>1.7095030000000001E-2</v>
      </c>
      <c r="U62" s="15">
        <v>5.8784843000000003E-2</v>
      </c>
      <c r="V62" s="15">
        <v>7.7203358999999999E-2</v>
      </c>
      <c r="W62" s="15">
        <v>0.10422453499999999</v>
      </c>
      <c r="X62" s="15">
        <v>0.10201872400000001</v>
      </c>
      <c r="Y62" s="15">
        <v>4.5770563E-2</v>
      </c>
      <c r="Z62" s="15">
        <v>3.7829646000000001E-2</v>
      </c>
      <c r="AA62" s="15">
        <v>4.9299859000000001E-2</v>
      </c>
      <c r="AC62">
        <f t="shared" si="0"/>
        <v>0.97976577099999995</v>
      </c>
    </row>
    <row r="63" spans="1:29" s="64" customFormat="1">
      <c r="A63" s="69"/>
      <c r="B63" s="69"/>
      <c r="C63" s="70"/>
      <c r="D63" s="69"/>
      <c r="E63" s="71" t="s">
        <v>146</v>
      </c>
      <c r="F63" s="69"/>
      <c r="G63" s="70"/>
      <c r="H63" s="41" t="s">
        <v>71</v>
      </c>
      <c r="I63" s="72" t="s">
        <v>125</v>
      </c>
      <c r="J63" s="72">
        <f t="shared" ref="J63:AA63" si="12">AVERAGE(J61:J62)</f>
        <v>8.8323230000000003E-2</v>
      </c>
      <c r="K63" s="72">
        <f t="shared" si="12"/>
        <v>1.4812363E-2</v>
      </c>
      <c r="L63" s="72">
        <f t="shared" si="12"/>
        <v>1.50911065E-2</v>
      </c>
      <c r="M63" s="72">
        <f t="shared" si="12"/>
        <v>4.7923056499999998E-2</v>
      </c>
      <c r="N63" s="72">
        <f t="shared" si="12"/>
        <v>1.4480863E-2</v>
      </c>
      <c r="O63" s="72">
        <f t="shared" si="12"/>
        <v>1.46975475E-2</v>
      </c>
      <c r="P63" s="72">
        <f t="shared" si="12"/>
        <v>0.12839806250000002</v>
      </c>
      <c r="Q63" s="72">
        <f t="shared" si="12"/>
        <v>6.6717945000000001E-2</v>
      </c>
      <c r="R63" s="72">
        <f t="shared" si="12"/>
        <v>2.5370748999999998E-2</v>
      </c>
      <c r="S63" s="72">
        <f t="shared" si="12"/>
        <v>7.9316955999999994E-2</v>
      </c>
      <c r="T63" s="72">
        <f t="shared" si="12"/>
        <v>2.01808105E-2</v>
      </c>
      <c r="U63" s="72">
        <f t="shared" si="12"/>
        <v>5.8752643E-2</v>
      </c>
      <c r="V63" s="72">
        <f t="shared" si="12"/>
        <v>7.7157744E-2</v>
      </c>
      <c r="W63" s="72">
        <f t="shared" si="12"/>
        <v>0.10357574999999999</v>
      </c>
      <c r="X63" s="72">
        <f t="shared" si="12"/>
        <v>5.5773473500000004E-2</v>
      </c>
      <c r="Y63" s="72">
        <f t="shared" si="12"/>
        <v>4.4877749000000002E-2</v>
      </c>
      <c r="Z63" s="72">
        <f t="shared" si="12"/>
        <v>4.0519514E-2</v>
      </c>
      <c r="AA63" s="72">
        <f t="shared" si="12"/>
        <v>5.2625234999999999E-2</v>
      </c>
      <c r="AC63" s="64">
        <f t="shared" si="0"/>
        <v>0.94859479800000002</v>
      </c>
    </row>
    <row r="64" spans="1:29">
      <c r="A64" s="6" t="s">
        <v>151</v>
      </c>
      <c r="B64" s="6" t="s">
        <v>151</v>
      </c>
      <c r="C64" s="7"/>
      <c r="D64" s="6"/>
      <c r="E64" s="8" t="s">
        <v>151</v>
      </c>
      <c r="F64" s="6" t="s">
        <v>152</v>
      </c>
      <c r="G64" s="7">
        <v>70</v>
      </c>
      <c r="H64" s="24">
        <v>23</v>
      </c>
      <c r="I64" s="15">
        <v>138.1336</v>
      </c>
      <c r="J64" s="15">
        <v>2.2442041999999999E-2</v>
      </c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</row>
    <row r="65" spans="1:29">
      <c r="A65" s="6" t="s">
        <v>151</v>
      </c>
      <c r="B65" s="90" t="s">
        <v>153</v>
      </c>
      <c r="C65" s="37">
        <v>37662</v>
      </c>
      <c r="D65" s="6"/>
      <c r="E65" s="8" t="s">
        <v>151</v>
      </c>
      <c r="F65" s="6" t="s">
        <v>154</v>
      </c>
      <c r="G65" s="7">
        <v>70</v>
      </c>
      <c r="H65" s="24">
        <v>23</v>
      </c>
      <c r="I65" s="15">
        <v>118.1</v>
      </c>
      <c r="J65" s="15">
        <v>1.7781541000000001E-2</v>
      </c>
      <c r="K65" s="15">
        <v>1.7358170999999999E-2</v>
      </c>
      <c r="L65" s="15">
        <v>1.8628281E-2</v>
      </c>
      <c r="M65" s="15">
        <v>2.9635901999999999E-2</v>
      </c>
      <c r="N65" s="15">
        <v>9.9068590000000005E-3</v>
      </c>
      <c r="O65" s="15">
        <v>3.3869601999999999E-2</v>
      </c>
      <c r="P65" s="15">
        <v>6.1812024E-2</v>
      </c>
      <c r="Q65" s="15">
        <v>4.2337002999999998E-2</v>
      </c>
      <c r="R65" s="15">
        <v>2.7942422000000001E-2</v>
      </c>
      <c r="S65" s="15">
        <v>3.8950041999999997E-2</v>
      </c>
      <c r="T65" s="15">
        <v>4.2760372999999997E-2</v>
      </c>
      <c r="U65" s="85"/>
      <c r="V65" s="15">
        <v>3.0906012E-2</v>
      </c>
      <c r="W65" s="15">
        <v>3.9373412000000003E-2</v>
      </c>
      <c r="X65" s="85"/>
      <c r="Y65" s="85"/>
      <c r="Z65" s="15">
        <v>0.100338696</v>
      </c>
      <c r="AA65" s="15">
        <v>4.3607113000000003E-2</v>
      </c>
      <c r="AC65">
        <f t="shared" si="0"/>
        <v>0.55520745299999996</v>
      </c>
    </row>
    <row r="66" spans="1:29">
      <c r="A66" s="6" t="s">
        <v>151</v>
      </c>
      <c r="B66" s="90" t="s">
        <v>155</v>
      </c>
      <c r="C66" s="37">
        <v>37764</v>
      </c>
      <c r="D66" s="6"/>
      <c r="E66" s="8" t="s">
        <v>151</v>
      </c>
      <c r="F66" s="6" t="s">
        <v>156</v>
      </c>
      <c r="G66" s="7">
        <v>70</v>
      </c>
      <c r="H66" s="24">
        <v>23</v>
      </c>
      <c r="I66" s="15">
        <v>148.05000000000001</v>
      </c>
      <c r="J66" s="15">
        <v>1.4859845E-2</v>
      </c>
      <c r="K66" s="15">
        <v>1.5197568E-2</v>
      </c>
      <c r="L66" s="15">
        <v>2.1952043000000001E-2</v>
      </c>
      <c r="M66" s="15">
        <v>2.7693347E-2</v>
      </c>
      <c r="N66" s="15">
        <v>9.9628500000000005E-3</v>
      </c>
      <c r="O66" s="15">
        <v>3.6136439999999999E-2</v>
      </c>
      <c r="P66" s="15">
        <v>6.7544748000000002E-2</v>
      </c>
      <c r="Q66" s="15">
        <v>4.7956771000000002E-2</v>
      </c>
      <c r="R66" s="15">
        <v>3.0057413000000002E-2</v>
      </c>
      <c r="S66" s="15">
        <v>4.0526848999999997E-2</v>
      </c>
      <c r="T66" s="15">
        <v>3.9175953999999999E-2</v>
      </c>
      <c r="U66" s="15">
        <v>2.0938872000000001E-2</v>
      </c>
      <c r="V66" s="15">
        <v>2.6680176E-2</v>
      </c>
      <c r="W66" s="15">
        <v>3.7149611999999999E-2</v>
      </c>
      <c r="X66" s="15">
        <v>0.32657885800000003</v>
      </c>
      <c r="Y66" s="15">
        <v>3.6136439999999999E-2</v>
      </c>
      <c r="Z66" s="15">
        <v>0.108747045</v>
      </c>
      <c r="AA66" s="15">
        <v>4.6605875999999997E-2</v>
      </c>
      <c r="AC66">
        <f t="shared" si="0"/>
        <v>0.95390070699999996</v>
      </c>
    </row>
    <row r="67" spans="1:29">
      <c r="A67" s="6" t="s">
        <v>151</v>
      </c>
      <c r="B67" s="6" t="s">
        <v>151</v>
      </c>
      <c r="C67" s="7"/>
      <c r="D67" s="6"/>
      <c r="E67" s="8" t="s">
        <v>151</v>
      </c>
      <c r="F67" s="6" t="s">
        <v>157</v>
      </c>
      <c r="G67" s="7">
        <v>70</v>
      </c>
      <c r="H67" s="24">
        <v>23</v>
      </c>
      <c r="I67" s="15">
        <v>140.25</v>
      </c>
      <c r="J67" s="15">
        <v>1.426025E-2</v>
      </c>
      <c r="K67" s="15">
        <v>1.426025E-2</v>
      </c>
      <c r="L67" s="15">
        <v>2.1746880999999999E-2</v>
      </c>
      <c r="M67" s="15">
        <v>2.6381462000000001E-2</v>
      </c>
      <c r="N67" s="15">
        <v>9.946524E-3</v>
      </c>
      <c r="O67" s="15">
        <v>3.5650623999999999E-2</v>
      </c>
      <c r="P67" s="15">
        <v>6.7379678999999998E-2</v>
      </c>
      <c r="Q67" s="15">
        <v>4.7415329999999999E-2</v>
      </c>
      <c r="R67" s="15">
        <v>2.9946523999999999E-2</v>
      </c>
      <c r="S67" s="15">
        <v>3.9928698999999998E-2</v>
      </c>
      <c r="T67" s="15">
        <v>3.6363635999999998E-2</v>
      </c>
      <c r="U67" s="15">
        <v>1.9964348999999999E-2</v>
      </c>
      <c r="V67" s="15">
        <v>2.5668448999999999E-2</v>
      </c>
      <c r="W67" s="15">
        <v>3.6007129999999998E-2</v>
      </c>
      <c r="X67" s="15">
        <v>0.33511586500000001</v>
      </c>
      <c r="Y67" s="15">
        <v>3.4937611E-2</v>
      </c>
      <c r="Z67" s="15">
        <v>0.11087344</v>
      </c>
      <c r="AA67" s="15">
        <v>4.5989305000000001E-2</v>
      </c>
      <c r="AC67">
        <f t="shared" si="0"/>
        <v>0.95183600800000001</v>
      </c>
    </row>
    <row r="68" spans="1:29">
      <c r="A68" s="6" t="s">
        <v>151</v>
      </c>
      <c r="B68" s="6" t="s">
        <v>151</v>
      </c>
      <c r="C68" s="7"/>
      <c r="D68" s="6"/>
      <c r="E68" s="8" t="s">
        <v>151</v>
      </c>
      <c r="F68" s="6" t="s">
        <v>158</v>
      </c>
      <c r="G68" s="7">
        <v>70</v>
      </c>
      <c r="H68" s="24">
        <v>23</v>
      </c>
      <c r="I68" s="15">
        <v>139.65</v>
      </c>
      <c r="J68" s="15">
        <v>1.8259936000000001E-2</v>
      </c>
      <c r="K68" s="15">
        <v>1.5753670000000001E-2</v>
      </c>
      <c r="L68" s="15">
        <v>2.1124239E-2</v>
      </c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C68">
        <f t="shared" si="0"/>
        <v>5.5137845000000005E-2</v>
      </c>
    </row>
    <row r="69" spans="1:29" s="64" customFormat="1">
      <c r="A69" s="69"/>
      <c r="B69" s="69"/>
      <c r="C69" s="70"/>
      <c r="D69" s="69"/>
      <c r="E69" s="71" t="s">
        <v>151</v>
      </c>
      <c r="F69" s="69"/>
      <c r="G69" s="70"/>
      <c r="H69" s="41" t="s">
        <v>71</v>
      </c>
      <c r="I69" s="72" t="s">
        <v>159</v>
      </c>
      <c r="J69" s="72">
        <f t="shared" ref="J69:AA69" si="13">AVERAGE(J64:J68)</f>
        <v>1.7520722800000003E-2</v>
      </c>
      <c r="K69" s="72">
        <f t="shared" si="13"/>
        <v>1.564241475E-2</v>
      </c>
      <c r="L69" s="72">
        <f t="shared" si="13"/>
        <v>2.0862861E-2</v>
      </c>
      <c r="M69" s="72">
        <f t="shared" si="13"/>
        <v>2.7903570333333332E-2</v>
      </c>
      <c r="N69" s="72">
        <f t="shared" si="13"/>
        <v>9.9387443333333325E-3</v>
      </c>
      <c r="O69" s="72">
        <f t="shared" si="13"/>
        <v>3.5218888666666663E-2</v>
      </c>
      <c r="P69" s="72">
        <f t="shared" si="13"/>
        <v>6.5578816999999998E-2</v>
      </c>
      <c r="Q69" s="72">
        <f t="shared" si="13"/>
        <v>4.5903034666666669E-2</v>
      </c>
      <c r="R69" s="72">
        <f t="shared" si="13"/>
        <v>2.9315453000000002E-2</v>
      </c>
      <c r="S69" s="72">
        <f t="shared" si="13"/>
        <v>3.9801863333333333E-2</v>
      </c>
      <c r="T69" s="72">
        <f t="shared" si="13"/>
        <v>3.9433321E-2</v>
      </c>
      <c r="U69" s="72">
        <f t="shared" si="13"/>
        <v>2.0451610500000002E-2</v>
      </c>
      <c r="V69" s="72">
        <f t="shared" si="13"/>
        <v>2.7751545666666665E-2</v>
      </c>
      <c r="W69" s="72">
        <f t="shared" si="13"/>
        <v>3.7510051333333329E-2</v>
      </c>
      <c r="X69" s="72">
        <f t="shared" si="13"/>
        <v>0.33084736150000005</v>
      </c>
      <c r="Y69" s="72">
        <f t="shared" si="13"/>
        <v>3.55370255E-2</v>
      </c>
      <c r="Z69" s="72">
        <f t="shared" si="13"/>
        <v>0.10665306033333333</v>
      </c>
      <c r="AA69" s="72">
        <f t="shared" si="13"/>
        <v>4.5400764666666669E-2</v>
      </c>
      <c r="AC69" s="64">
        <f t="shared" si="0"/>
        <v>0.95127111038333345</v>
      </c>
    </row>
    <row r="70" spans="1:29">
      <c r="A70" s="6" t="s">
        <v>160</v>
      </c>
      <c r="B70" t="s">
        <v>161</v>
      </c>
      <c r="C70" s="91">
        <v>37166</v>
      </c>
      <c r="D70" s="6"/>
      <c r="E70" s="8" t="s">
        <v>160</v>
      </c>
      <c r="F70" s="6" t="s">
        <v>162</v>
      </c>
      <c r="G70" s="7">
        <v>25</v>
      </c>
      <c r="H70" s="24">
        <v>24</v>
      </c>
      <c r="I70" s="15">
        <v>80.375</v>
      </c>
      <c r="J70" s="15">
        <v>3.2970450999999998E-2</v>
      </c>
      <c r="K70" s="15">
        <v>2.7993779E-2</v>
      </c>
      <c r="L70" s="15">
        <v>2.2395023E-2</v>
      </c>
      <c r="M70" s="15">
        <v>3.2970450999999998E-2</v>
      </c>
      <c r="N70" s="15">
        <v>1.2503887999999999E-2</v>
      </c>
      <c r="O70" s="15">
        <v>3.6702955000000002E-2</v>
      </c>
      <c r="P70" s="15">
        <v>7.7138414000000002E-2</v>
      </c>
      <c r="Q70" s="15">
        <v>4.9144634999999999E-2</v>
      </c>
      <c r="R70" s="15">
        <v>3.6080871E-2</v>
      </c>
      <c r="S70" s="15">
        <v>5.4121306000000001E-2</v>
      </c>
      <c r="T70" s="15">
        <v>7.2783825999999996E-2</v>
      </c>
      <c r="U70" s="15">
        <v>2.2395023E-2</v>
      </c>
      <c r="V70" s="15">
        <v>5.2255054000000002E-2</v>
      </c>
      <c r="W70" s="15">
        <v>8.6469672999999997E-2</v>
      </c>
      <c r="X70" s="15">
        <v>0.16423017100000001</v>
      </c>
      <c r="Y70" s="15">
        <v>4.2923795000000001E-2</v>
      </c>
      <c r="Z70" s="15">
        <v>4.2301710999999999E-2</v>
      </c>
      <c r="AA70" s="15">
        <v>4.5412131000000001E-2</v>
      </c>
      <c r="AC70">
        <f t="shared" si="0"/>
        <v>0.91079315699999996</v>
      </c>
    </row>
    <row r="71" spans="1:29">
      <c r="A71" s="6" t="s">
        <v>160</v>
      </c>
      <c r="B71" t="s">
        <v>163</v>
      </c>
      <c r="C71" s="91">
        <v>37166</v>
      </c>
      <c r="D71" s="6"/>
      <c r="E71" s="8" t="s">
        <v>160</v>
      </c>
      <c r="F71" s="6" t="s">
        <v>164</v>
      </c>
      <c r="G71" s="7">
        <v>25</v>
      </c>
      <c r="H71" s="24">
        <v>24</v>
      </c>
      <c r="I71" s="15">
        <v>79.23</v>
      </c>
      <c r="J71" s="15">
        <v>3.2815852999999999E-2</v>
      </c>
      <c r="K71" s="15">
        <v>2.7136186E-2</v>
      </c>
      <c r="L71" s="15">
        <v>2.4611889000000001E-2</v>
      </c>
      <c r="M71" s="15">
        <v>3.3446927000000001E-2</v>
      </c>
      <c r="N71" s="15">
        <v>1.2621482E-2</v>
      </c>
      <c r="O71" s="15">
        <v>3.8495518999999999E-2</v>
      </c>
      <c r="P71" s="15">
        <v>7.9515335000000006E-2</v>
      </c>
      <c r="Q71" s="15">
        <v>5.1117001000000002E-2</v>
      </c>
      <c r="R71" s="15">
        <v>3.6602296999999999E-2</v>
      </c>
      <c r="S71" s="15">
        <v>5.5534519999999997E-2</v>
      </c>
      <c r="T71" s="15">
        <v>7.0049223999999993E-2</v>
      </c>
      <c r="U71" s="15">
        <v>2.1456519E-2</v>
      </c>
      <c r="V71" s="15">
        <v>5.3641296999999998E-2</v>
      </c>
      <c r="W71" s="15">
        <v>8.3932854000000001E-2</v>
      </c>
      <c r="X71" s="15">
        <v>0.171652152</v>
      </c>
      <c r="Y71" s="15">
        <v>4.1650890000000003E-2</v>
      </c>
      <c r="Z71" s="15">
        <v>4.3544112000000003E-2</v>
      </c>
      <c r="AA71" s="15">
        <v>4.5437334000000003E-2</v>
      </c>
      <c r="AC71">
        <f t="shared" si="0"/>
        <v>0.92326139099999993</v>
      </c>
    </row>
    <row r="72" spans="1:29" s="64" customFormat="1">
      <c r="A72" s="69"/>
      <c r="B72" s="69"/>
      <c r="C72" s="70"/>
      <c r="D72" s="69"/>
      <c r="E72" s="71" t="s">
        <v>160</v>
      </c>
      <c r="F72" s="69"/>
      <c r="G72" s="70"/>
      <c r="H72" s="41" t="s">
        <v>71</v>
      </c>
      <c r="I72" s="72" t="s">
        <v>125</v>
      </c>
      <c r="J72" s="72">
        <f t="shared" ref="J72:AA72" si="14">AVERAGE(J70:J71)</f>
        <v>3.2893151999999995E-2</v>
      </c>
      <c r="K72" s="72">
        <f t="shared" si="14"/>
        <v>2.7564982500000001E-2</v>
      </c>
      <c r="L72" s="72">
        <f t="shared" si="14"/>
        <v>2.3503455999999999E-2</v>
      </c>
      <c r="M72" s="72">
        <f t="shared" si="14"/>
        <v>3.3208689E-2</v>
      </c>
      <c r="N72" s="72">
        <f t="shared" si="14"/>
        <v>1.2562685000000001E-2</v>
      </c>
      <c r="O72" s="72">
        <f t="shared" si="14"/>
        <v>3.7599237000000001E-2</v>
      </c>
      <c r="P72" s="72">
        <f t="shared" si="14"/>
        <v>7.8326874500000004E-2</v>
      </c>
      <c r="Q72" s="72">
        <f t="shared" si="14"/>
        <v>5.0130818000000001E-2</v>
      </c>
      <c r="R72" s="72">
        <f t="shared" si="14"/>
        <v>3.6341583999999996E-2</v>
      </c>
      <c r="S72" s="72">
        <f t="shared" si="14"/>
        <v>5.4827912999999999E-2</v>
      </c>
      <c r="T72" s="72">
        <f t="shared" si="14"/>
        <v>7.1416524999999995E-2</v>
      </c>
      <c r="U72" s="72">
        <f t="shared" si="14"/>
        <v>2.1925771E-2</v>
      </c>
      <c r="V72" s="72">
        <f t="shared" si="14"/>
        <v>5.29481755E-2</v>
      </c>
      <c r="W72" s="72">
        <f t="shared" si="14"/>
        <v>8.5201263499999999E-2</v>
      </c>
      <c r="X72" s="72">
        <f t="shared" si="14"/>
        <v>0.16794116149999999</v>
      </c>
      <c r="Y72" s="72">
        <f t="shared" si="14"/>
        <v>4.2287342500000005E-2</v>
      </c>
      <c r="Z72" s="72">
        <f t="shared" si="14"/>
        <v>4.2922911500000001E-2</v>
      </c>
      <c r="AA72" s="72">
        <f t="shared" si="14"/>
        <v>4.5424732500000002E-2</v>
      </c>
      <c r="AC72" s="64">
        <f t="shared" si="0"/>
        <v>0.91702727400000006</v>
      </c>
    </row>
    <row r="73" spans="1:29">
      <c r="A73" s="6" t="s">
        <v>165</v>
      </c>
      <c r="B73" s="10" t="s">
        <v>166</v>
      </c>
      <c r="C73" s="7">
        <v>1992</v>
      </c>
      <c r="D73" s="6" t="s">
        <v>167</v>
      </c>
      <c r="E73" s="8" t="s">
        <v>167</v>
      </c>
      <c r="F73" s="6" t="s">
        <v>168</v>
      </c>
      <c r="G73" s="7">
        <v>122</v>
      </c>
      <c r="H73" s="24">
        <v>25</v>
      </c>
      <c r="I73" s="15">
        <v>329.12290000000002</v>
      </c>
      <c r="J73" s="15">
        <v>7.8997844999999997E-2</v>
      </c>
      <c r="K73" s="15">
        <v>2.6737732E-2</v>
      </c>
      <c r="L73" s="15">
        <v>1.2153515E-2</v>
      </c>
      <c r="M73" s="15">
        <v>4.4664165999999998E-2</v>
      </c>
      <c r="N73" s="15">
        <v>1.4295571999999999E-2</v>
      </c>
      <c r="O73" s="15">
        <v>4.7094868999999998E-2</v>
      </c>
      <c r="P73" s="15">
        <v>9.4493576999999995E-2</v>
      </c>
      <c r="Q73" s="15">
        <v>4.7702544999999999E-2</v>
      </c>
      <c r="R73" s="15">
        <v>4.5271842E-2</v>
      </c>
      <c r="S73" s="15">
        <v>5.8033032999999998E-2</v>
      </c>
      <c r="T73" s="15">
        <v>3.9498922999999998E-2</v>
      </c>
      <c r="U73" s="15">
        <v>2.5826219000000001E-2</v>
      </c>
      <c r="V73" s="15">
        <v>3.4029840999999998E-2</v>
      </c>
      <c r="W73" s="15">
        <v>8.6077267999999998E-2</v>
      </c>
      <c r="X73" s="15">
        <v>0.18503726100000001</v>
      </c>
      <c r="Y73" s="15">
        <v>2.1268651E-2</v>
      </c>
      <c r="Z73" s="15">
        <v>8.8416818999999994E-2</v>
      </c>
      <c r="AA73" s="15">
        <v>4.6487194000000003E-2</v>
      </c>
      <c r="AC73">
        <f t="shared" si="0"/>
        <v>0.9960868719999999</v>
      </c>
    </row>
    <row r="74" spans="1:29">
      <c r="A74" s="6" t="s">
        <v>165</v>
      </c>
      <c r="B74" s="10" t="s">
        <v>169</v>
      </c>
      <c r="C74" s="7">
        <v>1992</v>
      </c>
      <c r="D74" s="6" t="s">
        <v>170</v>
      </c>
      <c r="E74" s="8" t="s">
        <v>171</v>
      </c>
      <c r="F74" s="6" t="s">
        <v>172</v>
      </c>
      <c r="G74" s="7">
        <v>123</v>
      </c>
      <c r="H74" s="24">
        <v>26</v>
      </c>
      <c r="I74" s="15">
        <v>252.56700000000001</v>
      </c>
      <c r="J74" s="15">
        <v>7.9978778E-2</v>
      </c>
      <c r="K74" s="15">
        <v>2.6131680000000001E-2</v>
      </c>
      <c r="L74" s="15">
        <v>1.3461773999999999E-2</v>
      </c>
      <c r="M74" s="15">
        <v>4.7512144999999999E-2</v>
      </c>
      <c r="N74" s="15">
        <v>1.4728765E-2</v>
      </c>
      <c r="O74" s="15">
        <v>4.8304013999999999E-2</v>
      </c>
      <c r="P74" s="15">
        <v>9.5420224999999997E-2</v>
      </c>
      <c r="Q74" s="15">
        <v>4.1177193000000001E-2</v>
      </c>
      <c r="R74" s="15">
        <v>3.8009715999999999E-2</v>
      </c>
      <c r="S74" s="15">
        <v>5.8994247E-2</v>
      </c>
      <c r="T74" s="15">
        <v>4.0781258000000001E-2</v>
      </c>
      <c r="U74" s="15">
        <v>2.5339811E-2</v>
      </c>
      <c r="V74" s="15">
        <v>3.5634108999999997E-2</v>
      </c>
      <c r="W74" s="15">
        <v>8.7897469000000006E-2</v>
      </c>
      <c r="X74" s="15">
        <v>0.18371362799999999</v>
      </c>
      <c r="Y74" s="15">
        <v>2.1776400000000001E-2</v>
      </c>
      <c r="Z74" s="15">
        <v>8.6709665000000005E-2</v>
      </c>
      <c r="AA74" s="15">
        <v>4.7116210999999998E-2</v>
      </c>
      <c r="AC74">
        <f t="shared" si="0"/>
        <v>0.99268708800000005</v>
      </c>
    </row>
    <row r="75" spans="1:29">
      <c r="A75" s="6" t="s">
        <v>165</v>
      </c>
      <c r="B75" s="10" t="s">
        <v>173</v>
      </c>
      <c r="C75" s="7">
        <v>1992</v>
      </c>
      <c r="D75" s="6" t="s">
        <v>174</v>
      </c>
      <c r="E75" s="8" t="s">
        <v>174</v>
      </c>
      <c r="F75" s="6" t="s">
        <v>175</v>
      </c>
      <c r="G75" s="7">
        <v>124</v>
      </c>
      <c r="H75" s="7">
        <v>27</v>
      </c>
      <c r="I75" s="9">
        <v>311.79680000000002</v>
      </c>
      <c r="J75" s="9">
        <v>7.6652486000000006E-2</v>
      </c>
      <c r="K75" s="9">
        <v>2.7261344999999999E-2</v>
      </c>
      <c r="L75" s="9">
        <v>1.1866702999999999E-2</v>
      </c>
      <c r="M75" s="9">
        <v>4.4580316000000002E-2</v>
      </c>
      <c r="N75" s="9">
        <v>1.4480585000000001E-2</v>
      </c>
      <c r="O75" s="9">
        <v>4.8108255000000003E-2</v>
      </c>
      <c r="P75" s="9">
        <v>9.5575067E-2</v>
      </c>
      <c r="Q75" s="9">
        <v>4.8428976999999998E-2</v>
      </c>
      <c r="R75" s="9">
        <v>4.6504647000000003E-2</v>
      </c>
      <c r="S75" s="9">
        <v>5.9654235999999999E-2</v>
      </c>
      <c r="T75" s="9">
        <v>4.0731655999999998E-2</v>
      </c>
      <c r="U75" s="9">
        <v>2.6619901000000001E-2</v>
      </c>
      <c r="V75" s="9">
        <v>3.4317222000000001E-2</v>
      </c>
      <c r="W75" s="9">
        <v>8.7236303000000001E-2</v>
      </c>
      <c r="X75" s="9">
        <v>0.191470855</v>
      </c>
      <c r="Y75" s="9">
        <v>2.1809076E-2</v>
      </c>
      <c r="Z75" s="9">
        <v>9.3330015000000002E-2</v>
      </c>
      <c r="AA75" s="9">
        <v>4.6825367999999999E-2</v>
      </c>
      <c r="AC75">
        <f t="shared" si="0"/>
        <v>1.0154530129999999</v>
      </c>
    </row>
    <row r="76" spans="1:29">
      <c r="A76" s="6" t="s">
        <v>165</v>
      </c>
      <c r="B76" s="10" t="s">
        <v>176</v>
      </c>
      <c r="C76" s="7">
        <v>1992</v>
      </c>
      <c r="D76" s="6" t="s">
        <v>174</v>
      </c>
      <c r="E76" s="8" t="s">
        <v>174</v>
      </c>
      <c r="F76" s="6" t="s">
        <v>177</v>
      </c>
      <c r="G76" s="7">
        <v>124</v>
      </c>
      <c r="H76" s="7">
        <v>27</v>
      </c>
      <c r="I76" s="15">
        <v>290.45479999999998</v>
      </c>
      <c r="J76" s="15">
        <v>7.6431858000000005E-2</v>
      </c>
      <c r="K76" s="15">
        <v>2.7198724000000001E-2</v>
      </c>
      <c r="L76" s="15">
        <v>1.2050068000000001E-2</v>
      </c>
      <c r="M76" s="15">
        <v>4.5101681999999997E-2</v>
      </c>
      <c r="N76" s="15">
        <v>1.4201864999999999E-2</v>
      </c>
      <c r="O76" s="15">
        <v>4.8200271000000003E-2</v>
      </c>
      <c r="P76" s="15">
        <v>9.6744829000000004E-2</v>
      </c>
      <c r="Q76" s="15">
        <v>4.8200271000000003E-2</v>
      </c>
      <c r="R76" s="15">
        <v>4.6134544999999999E-2</v>
      </c>
      <c r="S76" s="15">
        <v>5.9561762999999997E-2</v>
      </c>
      <c r="T76" s="15">
        <v>4.0970230000000003E-2</v>
      </c>
      <c r="U76" s="15">
        <v>2.6510149E-2</v>
      </c>
      <c r="V76" s="15">
        <v>3.4084477000000002E-2</v>
      </c>
      <c r="W76" s="15">
        <v>8.7104774999999995E-2</v>
      </c>
      <c r="X76" s="15">
        <v>0.19073535699999999</v>
      </c>
      <c r="Y76" s="15">
        <v>2.1001546999999999E-2</v>
      </c>
      <c r="Z76" s="15">
        <v>9.2613376999999997E-2</v>
      </c>
      <c r="AA76" s="15">
        <v>4.6823120000000003E-2</v>
      </c>
      <c r="AC76">
        <f t="shared" si="0"/>
        <v>1.0136689080000003</v>
      </c>
    </row>
    <row r="77" spans="1:29" s="64" customFormat="1">
      <c r="A77" s="69"/>
      <c r="B77" s="69"/>
      <c r="C77" s="70"/>
      <c r="D77" s="69"/>
      <c r="E77" s="71" t="s">
        <v>174</v>
      </c>
      <c r="F77" s="69"/>
      <c r="G77" s="70"/>
      <c r="H77" s="41" t="s">
        <v>71</v>
      </c>
      <c r="I77" s="72" t="s">
        <v>125</v>
      </c>
      <c r="J77" s="72">
        <f t="shared" ref="J77:AA77" si="15">AVERAGE(J73:J76)</f>
        <v>7.8015241750000006E-2</v>
      </c>
      <c r="K77" s="72">
        <f t="shared" si="15"/>
        <v>2.6832370250000001E-2</v>
      </c>
      <c r="L77" s="72">
        <f t="shared" si="15"/>
        <v>1.2383015000000001E-2</v>
      </c>
      <c r="M77" s="72">
        <f t="shared" si="15"/>
        <v>4.5464577249999999E-2</v>
      </c>
      <c r="N77" s="72">
        <f t="shared" si="15"/>
        <v>1.4426696750000001E-2</v>
      </c>
      <c r="O77" s="72">
        <f t="shared" si="15"/>
        <v>4.7926852249999999E-2</v>
      </c>
      <c r="P77" s="72">
        <f t="shared" si="15"/>
        <v>9.5558424499999989E-2</v>
      </c>
      <c r="Q77" s="72">
        <f t="shared" si="15"/>
        <v>4.6377246499999997E-2</v>
      </c>
      <c r="R77" s="72">
        <f t="shared" si="15"/>
        <v>4.3980187500000004E-2</v>
      </c>
      <c r="S77" s="72">
        <f t="shared" si="15"/>
        <v>5.9060819749999993E-2</v>
      </c>
      <c r="T77" s="72">
        <f t="shared" si="15"/>
        <v>4.0495516750000002E-2</v>
      </c>
      <c r="U77" s="72">
        <f t="shared" si="15"/>
        <v>2.607402E-2</v>
      </c>
      <c r="V77" s="72">
        <f t="shared" si="15"/>
        <v>3.4516412250000003E-2</v>
      </c>
      <c r="W77" s="72">
        <f t="shared" si="15"/>
        <v>8.7078953749999993E-2</v>
      </c>
      <c r="X77" s="72">
        <f t="shared" si="15"/>
        <v>0.18773927524999998</v>
      </c>
      <c r="Y77" s="72">
        <f t="shared" si="15"/>
        <v>2.1463918499999998E-2</v>
      </c>
      <c r="Z77" s="72">
        <f t="shared" si="15"/>
        <v>9.0267469000000003E-2</v>
      </c>
      <c r="AA77" s="72">
        <f t="shared" si="15"/>
        <v>4.6812973250000001E-2</v>
      </c>
      <c r="AC77" s="64">
        <f t="shared" si="0"/>
        <v>1.0044739702499998</v>
      </c>
    </row>
    <row r="78" spans="1:29">
      <c r="A78" s="6" t="s">
        <v>178</v>
      </c>
      <c r="B78" s="10" t="s">
        <v>179</v>
      </c>
      <c r="C78" s="7">
        <v>2001</v>
      </c>
      <c r="D78" s="10" t="s">
        <v>180</v>
      </c>
      <c r="E78" s="47" t="s">
        <v>178</v>
      </c>
      <c r="F78" s="6" t="s">
        <v>181</v>
      </c>
      <c r="G78" s="7">
        <v>127</v>
      </c>
      <c r="H78" s="24">
        <v>29</v>
      </c>
      <c r="I78" s="15">
        <v>879.7</v>
      </c>
      <c r="J78" s="15">
        <v>8.2414458999999995E-2</v>
      </c>
      <c r="K78" s="15">
        <v>3.1203819000000001E-2</v>
      </c>
      <c r="L78" s="15">
        <v>3.8649539999999999E-3</v>
      </c>
      <c r="M78" s="15">
        <v>4.2230306000000002E-2</v>
      </c>
      <c r="N78" s="15">
        <v>1.2799817999999999E-2</v>
      </c>
      <c r="O78" s="15">
        <v>5.0812777000000003E-2</v>
      </c>
      <c r="P78" s="15">
        <v>9.6964874000000006E-2</v>
      </c>
      <c r="Q78" s="15">
        <v>5.0755939999999999E-2</v>
      </c>
      <c r="R78" s="15">
        <v>5.5814481999999999E-2</v>
      </c>
      <c r="S78" s="15">
        <v>6.6499943000000006E-2</v>
      </c>
      <c r="T78" s="15">
        <v>3.9047403000000001E-2</v>
      </c>
      <c r="U78" s="15">
        <v>3.0521769000000001E-2</v>
      </c>
      <c r="V78" s="15">
        <v>2.887348E-2</v>
      </c>
      <c r="W78" s="15">
        <v>7.2240536999999994E-2</v>
      </c>
      <c r="X78" s="15">
        <v>0.230192111</v>
      </c>
      <c r="Y78" s="15">
        <v>1.7733318000000001E-2</v>
      </c>
      <c r="Z78" s="15">
        <v>0.115948619</v>
      </c>
      <c r="AA78" s="15">
        <v>5.8087985000000002E-2</v>
      </c>
      <c r="AC78">
        <f t="shared" si="0"/>
        <v>1.0860065940000001</v>
      </c>
    </row>
    <row r="79" spans="1:29" s="43" customFormat="1">
      <c r="A79" s="38"/>
      <c r="B79" s="38"/>
      <c r="C79" s="39"/>
      <c r="D79" s="38"/>
      <c r="E79" s="86"/>
      <c r="F79" s="38"/>
      <c r="G79" s="39"/>
      <c r="H79" s="41" t="s">
        <v>71</v>
      </c>
      <c r="I79" s="87" t="s">
        <v>159</v>
      </c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</row>
    <row r="80" spans="1:29">
      <c r="A80" s="6" t="s">
        <v>182</v>
      </c>
      <c r="B80" s="6" t="s">
        <v>183</v>
      </c>
      <c r="C80" s="7">
        <v>1992</v>
      </c>
      <c r="D80" s="6" t="s">
        <v>184</v>
      </c>
      <c r="E80" s="8" t="s">
        <v>185</v>
      </c>
      <c r="F80" s="6" t="s">
        <v>186</v>
      </c>
      <c r="G80" s="7">
        <v>156</v>
      </c>
      <c r="H80" s="24">
        <v>87</v>
      </c>
      <c r="I80" s="15">
        <v>113.19499999999999</v>
      </c>
      <c r="J80" s="15">
        <v>1.5018330999999999E-2</v>
      </c>
      <c r="K80" s="15">
        <v>1.1484606E-2</v>
      </c>
      <c r="L80" s="15">
        <v>9.7177440000000004E-3</v>
      </c>
      <c r="M80" s="15">
        <v>2.5619506E-2</v>
      </c>
      <c r="N80" s="15">
        <v>6.1840189999999998E-3</v>
      </c>
      <c r="O80" s="15">
        <v>3.1803524999999999E-2</v>
      </c>
      <c r="P80" s="15">
        <v>6.7140775E-2</v>
      </c>
      <c r="Q80" s="15">
        <v>3.7104112000000002E-2</v>
      </c>
      <c r="R80" s="15">
        <v>1.9435487000000001E-2</v>
      </c>
      <c r="S80" s="15">
        <v>4.5054994000000001E-2</v>
      </c>
      <c r="T80" s="15">
        <v>8.8343120000000004E-3</v>
      </c>
      <c r="U80" s="15">
        <v>1.1484606E-2</v>
      </c>
      <c r="V80" s="15">
        <v>3.7987543999999998E-2</v>
      </c>
      <c r="W80" s="15">
        <v>4.2404699999999997E-2</v>
      </c>
      <c r="X80" s="15">
        <v>9.8060867999999995E-2</v>
      </c>
      <c r="Y80" s="15">
        <v>3.8870975000000002E-2</v>
      </c>
      <c r="Z80" s="15">
        <v>3.3570387E-2</v>
      </c>
      <c r="AA80" s="15">
        <v>1.9435487000000001E-2</v>
      </c>
      <c r="AC80">
        <f t="shared" si="0"/>
        <v>0.55921197800000011</v>
      </c>
    </row>
    <row r="81" spans="1:48">
      <c r="A81" s="6" t="s">
        <v>182</v>
      </c>
      <c r="B81" s="6" t="s">
        <v>187</v>
      </c>
      <c r="C81" s="7">
        <v>1992</v>
      </c>
      <c r="D81" s="6" t="s">
        <v>184</v>
      </c>
      <c r="E81" s="8" t="s">
        <v>185</v>
      </c>
      <c r="F81" s="6" t="s">
        <v>188</v>
      </c>
      <c r="G81" s="7">
        <v>156</v>
      </c>
      <c r="H81" s="24">
        <v>87</v>
      </c>
      <c r="I81" s="15">
        <v>116.85</v>
      </c>
      <c r="J81" s="15">
        <v>9.4137779999999994E-3</v>
      </c>
      <c r="K81" s="15">
        <v>1.283697E-2</v>
      </c>
      <c r="L81" s="15">
        <v>1.0269576000000001E-2</v>
      </c>
      <c r="M81" s="15">
        <v>1.9683355E-2</v>
      </c>
      <c r="N81" s="15">
        <v>9.8416770000000001E-3</v>
      </c>
      <c r="O81" s="15">
        <v>3.0808729E-2</v>
      </c>
      <c r="P81" s="15">
        <v>7.7877620999999994E-2</v>
      </c>
      <c r="Q81" s="15">
        <v>4.1078306000000002E-2</v>
      </c>
      <c r="R81" s="15">
        <v>2.3106547000000002E-2</v>
      </c>
      <c r="S81" s="15">
        <v>4.7068892000000001E-2</v>
      </c>
      <c r="T81" s="85"/>
      <c r="U81" s="15">
        <v>1.3692769E-2</v>
      </c>
      <c r="V81" s="15">
        <v>3.7655112999999997E-2</v>
      </c>
      <c r="W81" s="15">
        <v>2.9952930999999999E-2</v>
      </c>
      <c r="X81" s="15">
        <v>0.118955926</v>
      </c>
      <c r="Y81" s="15">
        <v>4.1934104E-2</v>
      </c>
      <c r="Z81" s="15">
        <v>3.6799314999999999E-2</v>
      </c>
      <c r="AA81" s="15">
        <v>1.4548567E-2</v>
      </c>
      <c r="AC81">
        <f t="shared" si="0"/>
        <v>0.57552417599999994</v>
      </c>
    </row>
    <row r="82" spans="1:48">
      <c r="A82" s="6" t="s">
        <v>182</v>
      </c>
      <c r="B82" s="6" t="s">
        <v>163</v>
      </c>
      <c r="C82" s="37">
        <v>37179</v>
      </c>
      <c r="D82" s="6" t="s">
        <v>184</v>
      </c>
      <c r="E82" s="8" t="s">
        <v>185</v>
      </c>
      <c r="F82" s="6" t="s">
        <v>189</v>
      </c>
      <c r="G82" s="7">
        <v>156</v>
      </c>
      <c r="H82" s="24">
        <v>87</v>
      </c>
      <c r="I82" s="15">
        <v>125.85</v>
      </c>
      <c r="J82" s="15">
        <v>1.1918951000000001E-2</v>
      </c>
      <c r="K82" s="15">
        <v>1.2316250000000001E-2</v>
      </c>
      <c r="L82" s="15">
        <v>7.945967E-3</v>
      </c>
      <c r="M82" s="15">
        <v>1.9467620000000001E-2</v>
      </c>
      <c r="N82" s="15">
        <v>1.1243543999999999E-2</v>
      </c>
      <c r="O82" s="15">
        <v>3.4167660000000002E-2</v>
      </c>
      <c r="P82" s="15">
        <v>7.8665077E-2</v>
      </c>
      <c r="Q82" s="15">
        <v>4.6086611E-2</v>
      </c>
      <c r="R82" s="15">
        <v>2.8605483000000001E-2</v>
      </c>
      <c r="S82" s="15">
        <v>5.1648788000000001E-2</v>
      </c>
      <c r="T82" s="85"/>
      <c r="U82" s="15">
        <v>1.3905443E-2</v>
      </c>
      <c r="V82" s="15">
        <v>3.7346047E-2</v>
      </c>
      <c r="W82" s="15">
        <v>2.8605483000000001E-2</v>
      </c>
      <c r="X82" s="15">
        <v>0.117600318</v>
      </c>
      <c r="Y82" s="15">
        <v>4.2510925999999997E-2</v>
      </c>
      <c r="Z82" s="15">
        <v>3.5756852999999998E-2</v>
      </c>
      <c r="AA82" s="15">
        <v>1.3905443E-2</v>
      </c>
      <c r="AC82">
        <f t="shared" si="0"/>
        <v>0.59169646399999987</v>
      </c>
    </row>
    <row r="83" spans="1:48" s="43" customFormat="1">
      <c r="A83" s="92"/>
      <c r="B83" s="92"/>
      <c r="C83" s="93"/>
      <c r="D83" s="92"/>
      <c r="E83" s="71" t="s">
        <v>185</v>
      </c>
      <c r="F83" s="92"/>
      <c r="G83" s="93"/>
      <c r="H83" s="41" t="s">
        <v>71</v>
      </c>
      <c r="I83" s="72" t="s">
        <v>125</v>
      </c>
      <c r="J83" s="72">
        <f t="shared" ref="J83:AA83" si="16">AVERAGE(J80:J82)</f>
        <v>1.2117020000000001E-2</v>
      </c>
      <c r="K83" s="72">
        <f t="shared" si="16"/>
        <v>1.2212608666666666E-2</v>
      </c>
      <c r="L83" s="72">
        <f t="shared" si="16"/>
        <v>9.3110956666666665E-3</v>
      </c>
      <c r="M83" s="72">
        <f t="shared" si="16"/>
        <v>2.1590160333333334E-2</v>
      </c>
      <c r="N83" s="72">
        <f t="shared" si="16"/>
        <v>9.0897466666666673E-3</v>
      </c>
      <c r="O83" s="72">
        <f t="shared" si="16"/>
        <v>3.2259971333333338E-2</v>
      </c>
      <c r="P83" s="72">
        <f t="shared" si="16"/>
        <v>7.4561157666666669E-2</v>
      </c>
      <c r="Q83" s="72">
        <f t="shared" si="16"/>
        <v>4.142300966666667E-2</v>
      </c>
      <c r="R83" s="72">
        <f t="shared" si="16"/>
        <v>2.3715839000000002E-2</v>
      </c>
      <c r="S83" s="72">
        <f t="shared" si="16"/>
        <v>4.7924224666666661E-2</v>
      </c>
      <c r="T83" s="72">
        <f t="shared" si="16"/>
        <v>8.8343120000000004E-3</v>
      </c>
      <c r="U83" s="72">
        <f t="shared" si="16"/>
        <v>1.3027606000000002E-2</v>
      </c>
      <c r="V83" s="72">
        <f t="shared" si="16"/>
        <v>3.7662901333333332E-2</v>
      </c>
      <c r="W83" s="72">
        <f t="shared" si="16"/>
        <v>3.3654371333333329E-2</v>
      </c>
      <c r="X83" s="72">
        <f t="shared" si="16"/>
        <v>0.11153903733333333</v>
      </c>
      <c r="Y83" s="72">
        <f t="shared" si="16"/>
        <v>4.1105335E-2</v>
      </c>
      <c r="Z83" s="72">
        <f t="shared" si="16"/>
        <v>3.5375518333333335E-2</v>
      </c>
      <c r="AA83" s="72">
        <f t="shared" si="16"/>
        <v>1.5963165666666668E-2</v>
      </c>
      <c r="AC83" s="64">
        <f t="shared" si="0"/>
        <v>0.58136708066666665</v>
      </c>
    </row>
    <row r="84" spans="1:48">
      <c r="A84" s="6" t="s">
        <v>190</v>
      </c>
      <c r="B84" s="6" t="s">
        <v>191</v>
      </c>
      <c r="C84" s="7">
        <v>1992</v>
      </c>
      <c r="D84" s="6"/>
      <c r="E84" s="8" t="s">
        <v>190</v>
      </c>
      <c r="F84" s="6" t="s">
        <v>192</v>
      </c>
      <c r="G84" s="7">
        <v>16</v>
      </c>
      <c r="H84" s="24">
        <v>35</v>
      </c>
      <c r="I84" s="15">
        <v>126.82380000000001</v>
      </c>
      <c r="J84" s="15">
        <v>2.7597343999999999E-2</v>
      </c>
      <c r="K84" s="15">
        <v>1.4981415E-2</v>
      </c>
      <c r="L84" s="15">
        <v>2.4443362E-2</v>
      </c>
      <c r="M84" s="15">
        <v>2.9962829999999999E-2</v>
      </c>
      <c r="N84" s="15">
        <v>8.7522999999999993E-3</v>
      </c>
      <c r="O84" s="15">
        <v>3.3905308000000002E-2</v>
      </c>
      <c r="P84" s="15">
        <v>7.0176103000000004E-2</v>
      </c>
      <c r="Q84" s="15">
        <v>4.3367254000000001E-2</v>
      </c>
      <c r="R84" s="15">
        <v>2.6020353E-2</v>
      </c>
      <c r="S84" s="15">
        <v>4.4155750000000001E-2</v>
      </c>
      <c r="T84" s="15">
        <v>4.8098228E-2</v>
      </c>
      <c r="U84" s="15">
        <v>2.3654866E-2</v>
      </c>
      <c r="V84" s="15">
        <v>3.1539821000000003E-2</v>
      </c>
      <c r="W84" s="15">
        <v>5.4406191999999999E-2</v>
      </c>
      <c r="X84" s="15">
        <v>0.30278228499999998</v>
      </c>
      <c r="Y84" s="15">
        <v>3.7059290000000002E-2</v>
      </c>
      <c r="Z84" s="15">
        <v>0.108023888</v>
      </c>
      <c r="AA84" s="15">
        <v>3.8636281000000001E-2</v>
      </c>
      <c r="AC84">
        <f t="shared" si="0"/>
        <v>0.96756287000000007</v>
      </c>
    </row>
    <row r="85" spans="1:48">
      <c r="A85" s="6" t="s">
        <v>190</v>
      </c>
      <c r="B85" s="6" t="s">
        <v>193</v>
      </c>
      <c r="C85" s="7">
        <v>1992</v>
      </c>
      <c r="D85" s="6"/>
      <c r="E85" s="8" t="s">
        <v>190</v>
      </c>
      <c r="F85" s="6" t="s">
        <v>194</v>
      </c>
      <c r="G85" s="7">
        <v>16</v>
      </c>
      <c r="H85" s="24">
        <v>35</v>
      </c>
      <c r="I85" s="15">
        <v>125.0442</v>
      </c>
      <c r="J85" s="15">
        <v>2.5590951000000001E-2</v>
      </c>
      <c r="K85" s="15">
        <v>1.439491E-2</v>
      </c>
      <c r="L85" s="15">
        <v>2.5590951000000001E-2</v>
      </c>
      <c r="M85" s="15">
        <v>2.7190385000000001E-2</v>
      </c>
      <c r="N85" s="15">
        <v>8.5969600000000007E-3</v>
      </c>
      <c r="O85" s="15">
        <v>2.7990102999999999E-2</v>
      </c>
      <c r="P85" s="15">
        <v>5.9179073999999998E-2</v>
      </c>
      <c r="Q85" s="15">
        <v>3.5987274999999999E-2</v>
      </c>
      <c r="R85" s="15">
        <v>2.0792648E-2</v>
      </c>
      <c r="S85" s="15">
        <v>3.8386427000000001E-2</v>
      </c>
      <c r="T85" s="15">
        <v>4.4784164000000001E-2</v>
      </c>
      <c r="U85" s="15">
        <v>1.9992929999999999E-2</v>
      </c>
      <c r="V85" s="15">
        <v>2.9589536999999999E-2</v>
      </c>
      <c r="W85" s="15">
        <v>5.1181902000000001E-2</v>
      </c>
      <c r="X85" s="15">
        <v>0.23271771099999999</v>
      </c>
      <c r="Y85" s="15">
        <v>3.3588122999999998E-2</v>
      </c>
      <c r="Z85" s="15">
        <v>8.3170591000000002E-2</v>
      </c>
      <c r="AA85" s="15">
        <v>3.5987274999999999E-2</v>
      </c>
      <c r="AC85">
        <f t="shared" si="0"/>
        <v>0.81471191700000012</v>
      </c>
    </row>
    <row r="86" spans="1:48">
      <c r="A86" s="6" t="s">
        <v>190</v>
      </c>
      <c r="B86" s="6" t="s">
        <v>195</v>
      </c>
      <c r="C86" s="7">
        <v>1992</v>
      </c>
      <c r="D86" s="6"/>
      <c r="E86" s="8" t="s">
        <v>190</v>
      </c>
      <c r="F86" s="6" t="s">
        <v>196</v>
      </c>
      <c r="G86" s="7">
        <v>16</v>
      </c>
      <c r="H86" s="24">
        <v>35</v>
      </c>
      <c r="I86" s="15">
        <v>130.2664</v>
      </c>
      <c r="J86" s="15">
        <v>2.9170991E-2</v>
      </c>
      <c r="K86" s="15">
        <v>1.3817838000000001E-2</v>
      </c>
      <c r="L86" s="15">
        <v>2.3029730000000002E-2</v>
      </c>
      <c r="M86" s="15">
        <v>2.9170991E-2</v>
      </c>
      <c r="N86" s="15">
        <v>9.0967429999999991E-3</v>
      </c>
      <c r="O86" s="15">
        <v>3.1473964E-2</v>
      </c>
      <c r="P86" s="15">
        <v>6.5250901E-2</v>
      </c>
      <c r="Q86" s="15">
        <v>3.9918198000000002E-2</v>
      </c>
      <c r="R86" s="15">
        <v>2.3029730000000002E-2</v>
      </c>
      <c r="S86" s="15">
        <v>4.1453513999999997E-2</v>
      </c>
      <c r="T86" s="15">
        <v>4.7594774999999999E-2</v>
      </c>
      <c r="U86" s="15">
        <v>2.1494414999999999E-2</v>
      </c>
      <c r="V86" s="15">
        <v>3.2241621999999998E-2</v>
      </c>
      <c r="W86" s="15">
        <v>5.7574325000000003E-2</v>
      </c>
      <c r="X86" s="15">
        <v>0.25793297399999998</v>
      </c>
      <c r="Y86" s="15">
        <v>3.607991E-2</v>
      </c>
      <c r="Z86" s="15">
        <v>9.3654235000000002E-2</v>
      </c>
      <c r="AA86" s="15">
        <v>3.8382883E-2</v>
      </c>
      <c r="AC86">
        <f t="shared" si="0"/>
        <v>0.89036773899999999</v>
      </c>
    </row>
    <row r="87" spans="1:48">
      <c r="A87" s="6" t="s">
        <v>197</v>
      </c>
      <c r="B87" s="6" t="s">
        <v>198</v>
      </c>
      <c r="C87" s="7">
        <v>1992</v>
      </c>
      <c r="D87" s="6"/>
      <c r="E87" s="8" t="s">
        <v>197</v>
      </c>
      <c r="F87" s="6" t="s">
        <v>199</v>
      </c>
      <c r="G87" s="7">
        <v>18</v>
      </c>
      <c r="H87" s="7">
        <v>36</v>
      </c>
      <c r="I87" s="9">
        <v>151.9502</v>
      </c>
      <c r="J87" s="9">
        <v>2.6324414000000001E-2</v>
      </c>
      <c r="K87" s="9">
        <v>1.5794649000000001E-2</v>
      </c>
      <c r="L87" s="9">
        <v>2.4350083000000002E-2</v>
      </c>
      <c r="M87" s="9">
        <v>2.9614966E-2</v>
      </c>
      <c r="N87" s="9">
        <v>1.0036183000000001E-2</v>
      </c>
      <c r="O87" s="9">
        <v>3.4221738000000002E-2</v>
      </c>
      <c r="P87" s="9">
        <v>7.1734029000000005E-2</v>
      </c>
      <c r="Q87" s="9">
        <v>4.4093394000000001E-2</v>
      </c>
      <c r="R87" s="9">
        <v>2.7640635E-2</v>
      </c>
      <c r="S87" s="9">
        <v>4.3435282999999998E-2</v>
      </c>
      <c r="T87" s="9">
        <v>4.7383946000000003E-2</v>
      </c>
      <c r="U87" s="9">
        <v>2.3691973000000002E-2</v>
      </c>
      <c r="V87" s="9">
        <v>3.0931186999999999E-2</v>
      </c>
      <c r="W87" s="9">
        <v>5.659749E-2</v>
      </c>
      <c r="X87" s="9">
        <v>0.308653756</v>
      </c>
      <c r="Y87" s="9">
        <v>3.685418E-2</v>
      </c>
      <c r="Z87" s="9">
        <v>0.11187875999999999</v>
      </c>
      <c r="AA87" s="9">
        <v>4.1460952000000002E-2</v>
      </c>
      <c r="AC87">
        <f t="shared" si="0"/>
        <v>0.984697618</v>
      </c>
    </row>
    <row r="88" spans="1:48" s="30" customFormat="1">
      <c r="A88" s="27"/>
      <c r="B88" s="27"/>
      <c r="C88" s="28"/>
      <c r="D88" s="27"/>
      <c r="E88" s="29" t="s">
        <v>190</v>
      </c>
      <c r="F88" s="27"/>
      <c r="G88" s="28"/>
      <c r="H88" s="44" t="s">
        <v>71</v>
      </c>
      <c r="I88" s="33" t="s">
        <v>125</v>
      </c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C88" s="30">
        <f t="shared" ref="AC88:AC198" si="17">SUM(J88:AA88)</f>
        <v>0</v>
      </c>
    </row>
    <row r="89" spans="1:48">
      <c r="A89" s="6" t="s">
        <v>200</v>
      </c>
      <c r="B89" s="6" t="s">
        <v>201</v>
      </c>
      <c r="C89" s="7">
        <v>1991</v>
      </c>
      <c r="D89" s="6" t="s">
        <v>202</v>
      </c>
      <c r="E89" s="8" t="s">
        <v>200</v>
      </c>
      <c r="F89" s="6" t="s">
        <v>203</v>
      </c>
      <c r="G89" s="7">
        <v>142</v>
      </c>
      <c r="H89" s="7">
        <v>38</v>
      </c>
      <c r="I89" s="9">
        <v>35.591450000000002</v>
      </c>
      <c r="J89" s="9">
        <v>3.9335290000000002E-2</v>
      </c>
      <c r="K89" s="9">
        <v>1.4048318000000001E-2</v>
      </c>
      <c r="L89" s="9">
        <v>2.2477308000000001E-2</v>
      </c>
      <c r="M89" s="9">
        <v>3.6525625999999999E-2</v>
      </c>
      <c r="N89" s="9">
        <v>7.8670579999999997E-3</v>
      </c>
      <c r="O89" s="9">
        <v>2.8096636000000001E-2</v>
      </c>
      <c r="P89" s="9">
        <v>5.3383607999999999E-2</v>
      </c>
      <c r="Q89" s="9">
        <v>5.3383607999999999E-2</v>
      </c>
      <c r="R89" s="9">
        <v>4.7764279999999999E-2</v>
      </c>
      <c r="S89" s="9">
        <v>4.7764279999999999E-2</v>
      </c>
      <c r="T89" s="9">
        <v>3.6525625999999999E-2</v>
      </c>
      <c r="U89" s="9">
        <v>2.5286972000000001E-2</v>
      </c>
      <c r="V89" s="9">
        <v>4.7764279999999999E-2</v>
      </c>
      <c r="W89" s="9">
        <v>7.5860916E-2</v>
      </c>
      <c r="X89" s="9">
        <v>0.106767215</v>
      </c>
      <c r="Y89" s="9">
        <v>4.4954617000000002E-2</v>
      </c>
      <c r="Z89" s="9">
        <v>3.9335290000000002E-2</v>
      </c>
      <c r="AA89" s="9">
        <v>3.3715963000000002E-2</v>
      </c>
      <c r="AC89">
        <f t="shared" si="17"/>
        <v>0.76085689099999998</v>
      </c>
    </row>
    <row r="90" spans="1:48">
      <c r="A90" s="6" t="s">
        <v>200</v>
      </c>
      <c r="B90" s="6" t="s">
        <v>204</v>
      </c>
      <c r="C90" s="7">
        <v>1991</v>
      </c>
      <c r="D90" s="6" t="s">
        <v>202</v>
      </c>
      <c r="E90" s="8" t="s">
        <v>200</v>
      </c>
      <c r="F90" s="6" t="s">
        <v>205</v>
      </c>
      <c r="G90" s="7">
        <v>142</v>
      </c>
      <c r="H90" s="7">
        <v>38</v>
      </c>
      <c r="I90" s="9">
        <v>27.906549999999999</v>
      </c>
      <c r="J90" s="9">
        <v>4.3000657999999997E-2</v>
      </c>
      <c r="K90" s="9">
        <v>1.7916940999999999E-2</v>
      </c>
      <c r="L90" s="9">
        <v>2.8667104999999998E-2</v>
      </c>
      <c r="M90" s="9">
        <v>3.9417268999999998E-2</v>
      </c>
      <c r="N90" s="9">
        <v>8.7793009999999998E-3</v>
      </c>
      <c r="O90" s="9">
        <v>3.2250492999999998E-2</v>
      </c>
      <c r="P90" s="9">
        <v>5.7334209999999997E-2</v>
      </c>
      <c r="Q90" s="9">
        <v>6.0917598000000003E-2</v>
      </c>
      <c r="R90" s="9">
        <v>5.7334209999999997E-2</v>
      </c>
      <c r="S90" s="9">
        <v>5.7334209999999997E-2</v>
      </c>
      <c r="T90" s="9">
        <v>3.5833880999999998E-2</v>
      </c>
      <c r="U90" s="9">
        <v>1.7916940999999999E-2</v>
      </c>
      <c r="V90" s="9">
        <v>5.0167433999999997E-2</v>
      </c>
      <c r="W90" s="9">
        <v>7.8834538999999995E-2</v>
      </c>
      <c r="X90" s="9">
        <v>0.13258536100000001</v>
      </c>
      <c r="Y90" s="9">
        <v>4.3000657999999997E-2</v>
      </c>
      <c r="Z90" s="9">
        <v>5.3750821999999997E-2</v>
      </c>
      <c r="AA90" s="9">
        <v>3.9417268999999998E-2</v>
      </c>
      <c r="AC90">
        <f t="shared" si="17"/>
        <v>0.85445889999999991</v>
      </c>
    </row>
    <row r="91" spans="1:48">
      <c r="A91" s="6" t="s">
        <v>200</v>
      </c>
      <c r="B91" s="6" t="s">
        <v>206</v>
      </c>
      <c r="C91" s="7">
        <v>1991</v>
      </c>
      <c r="D91" s="6" t="s">
        <v>202</v>
      </c>
      <c r="E91" s="8" t="s">
        <v>200</v>
      </c>
      <c r="F91" s="6" t="s">
        <v>207</v>
      </c>
      <c r="G91" s="7">
        <v>142</v>
      </c>
      <c r="H91" s="7">
        <v>38</v>
      </c>
      <c r="I91" s="15">
        <v>30.317</v>
      </c>
      <c r="J91" s="15">
        <v>4.2880231999999997E-2</v>
      </c>
      <c r="K91" s="15">
        <v>1.6492396999999999E-2</v>
      </c>
      <c r="L91" s="15">
        <v>2.3089355999999998E-2</v>
      </c>
      <c r="M91" s="15">
        <v>3.6283272999999998E-2</v>
      </c>
      <c r="N91" s="15">
        <v>8.2461989999999992E-3</v>
      </c>
      <c r="O91" s="15">
        <v>2.9686315000000001E-2</v>
      </c>
      <c r="P91" s="15">
        <v>5.2775669999999997E-2</v>
      </c>
      <c r="Q91" s="15">
        <v>5.9372629000000003E-2</v>
      </c>
      <c r="R91" s="15">
        <v>4.9477190999999997E-2</v>
      </c>
      <c r="S91" s="15">
        <v>5.2775669999999997E-2</v>
      </c>
      <c r="T91" s="15">
        <v>3.6283272999999998E-2</v>
      </c>
      <c r="U91" s="15">
        <v>1.9790875999999999E-2</v>
      </c>
      <c r="V91" s="15">
        <v>4.9477190999999997E-2</v>
      </c>
      <c r="W91" s="15">
        <v>7.9163505999999995E-2</v>
      </c>
      <c r="X91" s="15">
        <v>0.102252861</v>
      </c>
      <c r="Y91" s="15">
        <v>4.2880231999999997E-2</v>
      </c>
      <c r="Z91" s="15">
        <v>4.6178711999999997E-2</v>
      </c>
      <c r="AA91" s="15">
        <v>3.9581752999999997E-2</v>
      </c>
      <c r="AC91">
        <f t="shared" si="17"/>
        <v>0.78668733599999996</v>
      </c>
    </row>
    <row r="92" spans="1:48" s="30" customFormat="1">
      <c r="A92" s="27"/>
      <c r="B92" s="27"/>
      <c r="C92" s="28"/>
      <c r="D92" s="27"/>
      <c r="E92" s="29" t="s">
        <v>200</v>
      </c>
      <c r="F92" s="27"/>
      <c r="G92" s="28"/>
      <c r="H92" s="44" t="s">
        <v>71</v>
      </c>
      <c r="I92" s="33" t="s">
        <v>125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1:48" s="58" customFormat="1">
      <c r="A93" s="8" t="s">
        <v>208</v>
      </c>
      <c r="B93" s="6" t="s">
        <v>209</v>
      </c>
      <c r="C93" s="7"/>
      <c r="D93" s="6"/>
      <c r="E93" s="8" t="s">
        <v>208</v>
      </c>
      <c r="F93" s="6" t="s">
        <v>210</v>
      </c>
      <c r="G93" s="7" t="s">
        <v>88</v>
      </c>
      <c r="H93" s="24" t="s">
        <v>88</v>
      </c>
      <c r="I93" s="85">
        <v>772.15</v>
      </c>
      <c r="J93" s="15">
        <f t="shared" ref="J93:Y94" si="18">AE93/$I93</f>
        <v>7.3690345140192973E-2</v>
      </c>
      <c r="K93" s="15">
        <f t="shared" si="18"/>
        <v>1.0554943987567183E-2</v>
      </c>
      <c r="L93" s="15">
        <f t="shared" si="18"/>
        <v>9.9721556692352522E-3</v>
      </c>
      <c r="M93" s="15">
        <f t="shared" si="18"/>
        <v>3.6068121478987247E-2</v>
      </c>
      <c r="N93" s="15">
        <f t="shared" si="18"/>
        <v>9.3246130933108858E-3</v>
      </c>
      <c r="O93" s="15">
        <f t="shared" si="18"/>
        <v>5.1220617755617433E-2</v>
      </c>
      <c r="P93" s="15">
        <f t="shared" si="18"/>
        <v>8.4180534870167717E-2</v>
      </c>
      <c r="Q93" s="15">
        <f t="shared" si="18"/>
        <v>5.5559153014310692E-2</v>
      </c>
      <c r="R93" s="15">
        <f t="shared" si="18"/>
        <v>3.8852554555462021E-2</v>
      </c>
      <c r="S93" s="15">
        <f t="shared" si="18"/>
        <v>5.2645211422651036E-2</v>
      </c>
      <c r="T93" s="15">
        <f t="shared" si="18"/>
        <v>8.5669882794793761E-2</v>
      </c>
      <c r="U93" s="15">
        <f t="shared" si="18"/>
        <v>2.3959075309201581E-2</v>
      </c>
      <c r="V93" s="15">
        <f t="shared" si="18"/>
        <v>4.2090267435083858E-2</v>
      </c>
      <c r="W93" s="15">
        <f t="shared" si="18"/>
        <v>0.11610438386323901</v>
      </c>
      <c r="X93" s="15">
        <f t="shared" si="18"/>
        <v>0.16207990675386907</v>
      </c>
      <c r="Y93" s="15">
        <f t="shared" si="18"/>
        <v>4.0406656737680506E-2</v>
      </c>
      <c r="Z93" s="15">
        <f t="shared" ref="T93:AA94" si="19">AU93/$I93</f>
        <v>4.1960758919898984E-2</v>
      </c>
      <c r="AA93" s="15">
        <f t="shared" si="19"/>
        <v>4.9796024088583829E-2</v>
      </c>
      <c r="AC93">
        <f t="shared" si="17"/>
        <v>0.98413520688985301</v>
      </c>
      <c r="AE93" s="58">
        <v>56.9</v>
      </c>
      <c r="AF93" s="58">
        <v>8.15</v>
      </c>
      <c r="AG93" s="58">
        <v>7.7</v>
      </c>
      <c r="AH93" s="58">
        <v>27.85</v>
      </c>
      <c r="AI93" s="58">
        <v>7.2</v>
      </c>
      <c r="AJ93" s="58">
        <v>39.549999999999997</v>
      </c>
      <c r="AK93" s="58">
        <v>65</v>
      </c>
      <c r="AL93" s="58">
        <v>42.9</v>
      </c>
      <c r="AM93" s="58">
        <v>30</v>
      </c>
      <c r="AN93" s="58">
        <v>40.65</v>
      </c>
      <c r="AO93" s="58">
        <v>66.150000000000006</v>
      </c>
      <c r="AP93" s="58">
        <v>18.5</v>
      </c>
      <c r="AQ93" s="58">
        <v>32.5</v>
      </c>
      <c r="AR93" s="58">
        <v>89.65</v>
      </c>
      <c r="AS93" s="58">
        <v>125.15</v>
      </c>
      <c r="AT93" s="58">
        <v>31.2</v>
      </c>
      <c r="AU93" s="58">
        <v>32.4</v>
      </c>
      <c r="AV93" s="58">
        <v>38.450000000000003</v>
      </c>
    </row>
    <row r="94" spans="1:48" s="58" customFormat="1">
      <c r="A94" s="8" t="s">
        <v>208</v>
      </c>
      <c r="B94" s="46" t="s">
        <v>211</v>
      </c>
      <c r="C94" s="7">
        <v>2005</v>
      </c>
      <c r="D94" s="6"/>
      <c r="E94" s="8" t="s">
        <v>208</v>
      </c>
      <c r="F94" s="6" t="s">
        <v>212</v>
      </c>
      <c r="G94" s="7" t="s">
        <v>88</v>
      </c>
      <c r="H94" s="24" t="s">
        <v>88</v>
      </c>
      <c r="I94" s="85">
        <v>749.15</v>
      </c>
      <c r="J94" s="15">
        <f t="shared" si="18"/>
        <v>7.3950477207501836E-2</v>
      </c>
      <c r="K94" s="15">
        <f t="shared" si="18"/>
        <v>1.0812253887739438E-2</v>
      </c>
      <c r="L94" s="15">
        <f t="shared" si="18"/>
        <v>9.7443769605552958E-3</v>
      </c>
      <c r="M94" s="15">
        <f t="shared" si="18"/>
        <v>3.6708269371954885E-2</v>
      </c>
      <c r="N94" s="15">
        <f t="shared" si="18"/>
        <v>9.2638323433224326E-3</v>
      </c>
      <c r="O94" s="15">
        <f t="shared" si="18"/>
        <v>5.0991123273042789E-2</v>
      </c>
      <c r="P94" s="15">
        <f t="shared" si="18"/>
        <v>8.4095308015751186E-2</v>
      </c>
      <c r="Q94" s="15">
        <f t="shared" si="18"/>
        <v>5.5462857905626377E-2</v>
      </c>
      <c r="R94" s="15">
        <f t="shared" si="18"/>
        <v>3.8844023226323167E-2</v>
      </c>
      <c r="S94" s="15">
        <f t="shared" si="18"/>
        <v>5.2659680971768007E-2</v>
      </c>
      <c r="T94" s="15">
        <f t="shared" si="19"/>
        <v>8.2960688780618033E-2</v>
      </c>
      <c r="U94" s="15">
        <f t="shared" si="19"/>
        <v>2.3626777013949142E-2</v>
      </c>
      <c r="V94" s="15">
        <f t="shared" si="19"/>
        <v>4.2381365547620641E-2</v>
      </c>
      <c r="W94" s="15">
        <f t="shared" si="19"/>
        <v>0.11626510044717346</v>
      </c>
      <c r="X94" s="15">
        <f t="shared" si="19"/>
        <v>0.16004805446172329</v>
      </c>
      <c r="Y94" s="15">
        <f t="shared" si="19"/>
        <v>4.0846292464793432E-2</v>
      </c>
      <c r="Z94" s="15">
        <f t="shared" si="19"/>
        <v>4.2181138623773616E-2</v>
      </c>
      <c r="AA94" s="15">
        <f t="shared" si="19"/>
        <v>5.045718480945071E-2</v>
      </c>
      <c r="AC94">
        <f t="shared" si="17"/>
        <v>0.98129880531268765</v>
      </c>
      <c r="AE94" s="58">
        <v>55.4</v>
      </c>
      <c r="AF94" s="58">
        <v>8.1</v>
      </c>
      <c r="AG94" s="58">
        <v>7.3</v>
      </c>
      <c r="AH94" s="58">
        <v>27.5</v>
      </c>
      <c r="AI94" s="58">
        <v>6.94</v>
      </c>
      <c r="AJ94" s="58">
        <v>38.200000000000003</v>
      </c>
      <c r="AK94" s="58">
        <v>63</v>
      </c>
      <c r="AL94" s="58">
        <v>41.55</v>
      </c>
      <c r="AM94" s="58">
        <v>29.1</v>
      </c>
      <c r="AN94" s="58">
        <v>39.450000000000003</v>
      </c>
      <c r="AO94" s="58">
        <v>62.15</v>
      </c>
      <c r="AP94" s="58">
        <v>17.7</v>
      </c>
      <c r="AQ94" s="58">
        <v>31.75</v>
      </c>
      <c r="AR94" s="58">
        <v>87.1</v>
      </c>
      <c r="AS94" s="58">
        <v>119.9</v>
      </c>
      <c r="AT94" s="58">
        <v>30.6</v>
      </c>
      <c r="AU94" s="58">
        <v>31.6</v>
      </c>
      <c r="AV94" s="58">
        <v>37.799999999999997</v>
      </c>
    </row>
    <row r="95" spans="1:48" s="58" customFormat="1">
      <c r="A95" s="8"/>
      <c r="B95" s="46"/>
      <c r="C95" s="7"/>
      <c r="D95" s="6"/>
      <c r="E95" s="8"/>
      <c r="F95" s="6"/>
      <c r="G95" s="7"/>
      <c r="H95" s="24"/>
      <c r="I95" s="8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C95"/>
    </row>
    <row r="96" spans="1:48" s="30" customFormat="1">
      <c r="A96" s="27"/>
      <c r="B96" s="51"/>
      <c r="C96" s="28"/>
      <c r="D96" s="27"/>
      <c r="E96" s="29"/>
      <c r="F96" s="27"/>
      <c r="G96" s="28"/>
      <c r="H96" s="52"/>
      <c r="I96" s="45">
        <f>AVERAGE(I93:I95)</f>
        <v>760.65</v>
      </c>
      <c r="J96" s="45">
        <f t="shared" ref="J96:AV96" si="20">AVERAGE(J93:J95)</f>
        <v>7.3820411173847411E-2</v>
      </c>
      <c r="K96" s="45">
        <f t="shared" si="20"/>
        <v>1.0683598937653312E-2</v>
      </c>
      <c r="L96" s="45">
        <f t="shared" si="20"/>
        <v>9.858266314895274E-3</v>
      </c>
      <c r="M96" s="45">
        <f t="shared" si="20"/>
        <v>3.6388195425471066E-2</v>
      </c>
      <c r="N96" s="45">
        <f t="shared" si="20"/>
        <v>9.2942227183166592E-3</v>
      </c>
      <c r="O96" s="45">
        <f t="shared" si="20"/>
        <v>5.1105870514330111E-2</v>
      </c>
      <c r="P96" s="45">
        <f t="shared" si="20"/>
        <v>8.4137921442959451E-2</v>
      </c>
      <c r="Q96" s="45">
        <f t="shared" si="20"/>
        <v>5.5511005459968538E-2</v>
      </c>
      <c r="R96" s="45">
        <f t="shared" si="20"/>
        <v>3.8848288890892591E-2</v>
      </c>
      <c r="S96" s="45">
        <f t="shared" si="20"/>
        <v>5.2652446197209518E-2</v>
      </c>
      <c r="T96" s="45">
        <f t="shared" si="20"/>
        <v>8.431528578770589E-2</v>
      </c>
      <c r="U96" s="45">
        <f t="shared" si="20"/>
        <v>2.3792926161575363E-2</v>
      </c>
      <c r="V96" s="45">
        <f t="shared" si="20"/>
        <v>4.2235816491352246E-2</v>
      </c>
      <c r="W96" s="45">
        <f t="shared" si="20"/>
        <v>0.11618474215520624</v>
      </c>
      <c r="X96" s="45">
        <f t="shared" si="20"/>
        <v>0.1610639806077962</v>
      </c>
      <c r="Y96" s="45">
        <f t="shared" si="20"/>
        <v>4.0626474601236973E-2</v>
      </c>
      <c r="Z96" s="45">
        <f t="shared" si="20"/>
        <v>4.20709487718363E-2</v>
      </c>
      <c r="AA96" s="45">
        <f t="shared" si="20"/>
        <v>5.0126604449017273E-2</v>
      </c>
      <c r="AB96" s="45"/>
      <c r="AC96" s="45">
        <f t="shared" si="20"/>
        <v>0.98271700610127033</v>
      </c>
      <c r="AD96" s="45"/>
      <c r="AE96" s="45">
        <f t="shared" si="20"/>
        <v>56.15</v>
      </c>
      <c r="AF96" s="45">
        <f t="shared" si="20"/>
        <v>8.125</v>
      </c>
      <c r="AG96" s="45">
        <f t="shared" si="20"/>
        <v>7.5</v>
      </c>
      <c r="AH96" s="45">
        <f t="shared" si="20"/>
        <v>27.675000000000001</v>
      </c>
      <c r="AI96" s="45">
        <f t="shared" si="20"/>
        <v>7.07</v>
      </c>
      <c r="AJ96" s="45">
        <f t="shared" si="20"/>
        <v>38.875</v>
      </c>
      <c r="AK96" s="45">
        <f t="shared" si="20"/>
        <v>64</v>
      </c>
      <c r="AL96" s="45">
        <f t="shared" si="20"/>
        <v>42.224999999999994</v>
      </c>
      <c r="AM96" s="45">
        <f t="shared" si="20"/>
        <v>29.55</v>
      </c>
      <c r="AN96" s="45">
        <f t="shared" si="20"/>
        <v>40.049999999999997</v>
      </c>
      <c r="AO96" s="45">
        <f t="shared" si="20"/>
        <v>64.150000000000006</v>
      </c>
      <c r="AP96" s="45">
        <f t="shared" si="20"/>
        <v>18.100000000000001</v>
      </c>
      <c r="AQ96" s="45">
        <f t="shared" si="20"/>
        <v>32.125</v>
      </c>
      <c r="AR96" s="45">
        <f t="shared" si="20"/>
        <v>88.375</v>
      </c>
      <c r="AS96" s="45">
        <f t="shared" si="20"/>
        <v>122.52500000000001</v>
      </c>
      <c r="AT96" s="45">
        <f t="shared" si="20"/>
        <v>30.9</v>
      </c>
      <c r="AU96" s="45">
        <f t="shared" si="20"/>
        <v>32</v>
      </c>
      <c r="AV96" s="45">
        <f t="shared" si="20"/>
        <v>38.125</v>
      </c>
    </row>
    <row r="97" spans="1:29">
      <c r="A97" s="6" t="s">
        <v>213</v>
      </c>
      <c r="B97" t="s">
        <v>214</v>
      </c>
      <c r="C97" s="7">
        <v>1992</v>
      </c>
      <c r="D97" s="6" t="s">
        <v>213</v>
      </c>
      <c r="E97" s="6" t="s">
        <v>213</v>
      </c>
      <c r="F97" s="6" t="s">
        <v>215</v>
      </c>
      <c r="G97" s="7">
        <v>96</v>
      </c>
      <c r="H97" s="24">
        <v>41</v>
      </c>
      <c r="I97" s="15">
        <v>511.52674999999999</v>
      </c>
      <c r="J97" s="15">
        <v>3.3233843999999998E-2</v>
      </c>
      <c r="K97" s="15">
        <v>1.0165646E-2</v>
      </c>
      <c r="L97" s="15">
        <v>1.4857482999999999E-2</v>
      </c>
      <c r="M97" s="15">
        <v>2.6782568E-2</v>
      </c>
      <c r="N97" s="15">
        <v>9.7551110000000003E-3</v>
      </c>
      <c r="O97" s="15">
        <v>3.0496939000000001E-2</v>
      </c>
      <c r="P97" s="15">
        <v>6.8031632999999994E-2</v>
      </c>
      <c r="Q97" s="15">
        <v>4.4376956000000002E-2</v>
      </c>
      <c r="R97" s="15">
        <v>3.3233843999999998E-2</v>
      </c>
      <c r="S97" s="15">
        <v>3.8512159999999997E-2</v>
      </c>
      <c r="T97" s="15">
        <v>0.103611395</v>
      </c>
      <c r="U97" s="15">
        <v>2.1504252000000001E-2</v>
      </c>
      <c r="V97" s="15">
        <v>3.8512159999999997E-2</v>
      </c>
      <c r="W97" s="15">
        <v>0.11084464300000001</v>
      </c>
      <c r="X97" s="15">
        <v>0.177116837</v>
      </c>
      <c r="Y97" s="15">
        <v>5.5324575000000001E-2</v>
      </c>
      <c r="Z97" s="15">
        <v>4.0271598999999998E-2</v>
      </c>
      <c r="AA97" s="15">
        <v>4.3008502999999997E-2</v>
      </c>
      <c r="AC97">
        <f t="shared" si="17"/>
        <v>0.89964014800000003</v>
      </c>
    </row>
    <row r="98" spans="1:29" s="30" customFormat="1">
      <c r="A98" s="27"/>
      <c r="B98" s="27"/>
      <c r="C98" s="28"/>
      <c r="D98" s="27"/>
      <c r="E98" s="14"/>
      <c r="F98" s="27"/>
      <c r="G98" s="28"/>
      <c r="H98" s="44" t="s">
        <v>71</v>
      </c>
      <c r="I98" s="33" t="s">
        <v>125</v>
      </c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C98" s="30">
        <f t="shared" si="17"/>
        <v>0</v>
      </c>
    </row>
    <row r="99" spans="1:29">
      <c r="A99" s="6" t="s">
        <v>216</v>
      </c>
      <c r="B99" s="6" t="s">
        <v>217</v>
      </c>
      <c r="C99" s="7">
        <v>1991</v>
      </c>
      <c r="D99" s="6" t="s">
        <v>216</v>
      </c>
      <c r="E99" s="6" t="s">
        <v>216</v>
      </c>
      <c r="F99" s="6" t="s">
        <v>218</v>
      </c>
      <c r="G99" s="7">
        <v>130</v>
      </c>
      <c r="H99" s="24">
        <v>43</v>
      </c>
      <c r="I99" s="15">
        <v>845.38319999999999</v>
      </c>
      <c r="J99" s="15">
        <v>2.2829884000000002E-2</v>
      </c>
      <c r="K99" s="15">
        <v>1.1119218E-2</v>
      </c>
      <c r="L99" s="15">
        <v>5.9144776000000003E-2</v>
      </c>
      <c r="M99" s="15">
        <v>4.7315821000000001E-2</v>
      </c>
      <c r="N99" s="15">
        <v>6.8253070000000001E-3</v>
      </c>
      <c r="O99" s="15">
        <v>4.4950030000000002E-2</v>
      </c>
      <c r="P99" s="15">
        <v>8.5759925000000001E-2</v>
      </c>
      <c r="Q99" s="15">
        <v>5.0864507000000003E-2</v>
      </c>
      <c r="R99" s="15">
        <v>2.6615149000000001E-2</v>
      </c>
      <c r="S99" s="15">
        <v>6.5887280000000006E-2</v>
      </c>
      <c r="T99" s="15">
        <v>5.6778984999999997E-2</v>
      </c>
      <c r="U99" s="15">
        <v>8.3985580000000004E-3</v>
      </c>
      <c r="V99" s="15">
        <v>5.0982797000000003E-2</v>
      </c>
      <c r="W99" s="15">
        <v>6.7188466000000002E-2</v>
      </c>
      <c r="X99" s="15">
        <v>0.117698104</v>
      </c>
      <c r="Y99" s="15">
        <v>7.2629785000000002E-2</v>
      </c>
      <c r="Z99" s="15">
        <v>9.2265850999999996E-2</v>
      </c>
      <c r="AA99" s="15">
        <v>9.9008355000000006E-2</v>
      </c>
      <c r="AC99">
        <f t="shared" si="17"/>
        <v>0.98626279799999994</v>
      </c>
    </row>
    <row r="100" spans="1:29" s="30" customFormat="1">
      <c r="A100" s="27"/>
      <c r="B100" s="27"/>
      <c r="C100" s="28"/>
      <c r="D100" s="27"/>
      <c r="E100" s="14"/>
      <c r="F100" s="27"/>
      <c r="G100" s="28"/>
      <c r="H100" s="44" t="s">
        <v>71</v>
      </c>
      <c r="I100" s="33" t="s">
        <v>125</v>
      </c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C100" s="30">
        <f t="shared" si="17"/>
        <v>0</v>
      </c>
    </row>
    <row r="101" spans="1:29" s="10" customFormat="1">
      <c r="A101" s="6"/>
      <c r="B101" s="6"/>
      <c r="C101" s="7"/>
      <c r="D101" s="6"/>
      <c r="E101" s="8"/>
      <c r="G101" s="7"/>
      <c r="H101" s="48"/>
      <c r="I101" s="49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9" s="10" customFormat="1">
      <c r="A102" s="96" t="s">
        <v>219</v>
      </c>
      <c r="B102" s="97" t="s">
        <v>220</v>
      </c>
      <c r="C102" s="7">
        <v>1992</v>
      </c>
      <c r="D102" s="6"/>
      <c r="E102" s="98" t="s">
        <v>219</v>
      </c>
      <c r="F102" s="97" t="s">
        <v>221</v>
      </c>
      <c r="G102" s="7"/>
      <c r="H102" s="24">
        <v>45</v>
      </c>
      <c r="I102" s="97">
        <v>636.79759999999999</v>
      </c>
      <c r="J102" s="99">
        <v>6.7368344353056608E-2</v>
      </c>
      <c r="K102" s="97">
        <v>2.8266438190093682E-2</v>
      </c>
      <c r="L102" s="97">
        <v>1.0678432205146502E-2</v>
      </c>
      <c r="M102" s="97">
        <v>3.9258941930685666E-2</v>
      </c>
      <c r="N102" s="97">
        <v>8.7076333202260811E-3</v>
      </c>
      <c r="O102" s="97">
        <v>3.596119080850807E-2</v>
      </c>
      <c r="P102" s="97">
        <v>6.5326879372660962E-2</v>
      </c>
      <c r="Q102" s="97">
        <v>3.1878260847716763E-2</v>
      </c>
      <c r="R102" s="97">
        <v>2.4340543997025114E-2</v>
      </c>
      <c r="S102" s="97">
        <v>4.334187189147698E-2</v>
      </c>
      <c r="T102" s="97">
        <v>5.747509098652382E-2</v>
      </c>
      <c r="U102" s="97">
        <v>2.0257614036233804E-2</v>
      </c>
      <c r="V102" s="97">
        <v>5.5747697541573653E-2</v>
      </c>
      <c r="W102" s="97">
        <v>8.3071921125330878E-2</v>
      </c>
      <c r="X102" s="97">
        <v>0.11856200463067072</v>
      </c>
      <c r="Y102" s="97">
        <v>6.8153523191670326E-2</v>
      </c>
      <c r="Z102" s="97">
        <v>4.0829299607913094E-2</v>
      </c>
      <c r="AA102" s="97">
        <v>3.9258941930685666E-2</v>
      </c>
      <c r="AC102">
        <f t="shared" si="17"/>
        <v>0.83848462996719841</v>
      </c>
    </row>
    <row r="103" spans="1:29" s="10" customFormat="1">
      <c r="A103" s="97" t="s">
        <v>222</v>
      </c>
      <c r="B103" s="97" t="s">
        <v>223</v>
      </c>
      <c r="C103" s="7">
        <v>1992</v>
      </c>
      <c r="D103" s="6"/>
      <c r="E103" s="8"/>
      <c r="F103" s="97" t="s">
        <v>224</v>
      </c>
      <c r="G103" s="7"/>
      <c r="H103" s="24">
        <v>45</v>
      </c>
      <c r="I103" s="97">
        <v>668.18370000000004</v>
      </c>
      <c r="J103" s="99">
        <v>7.9768482828898687E-2</v>
      </c>
      <c r="K103" s="97">
        <v>3.2027120685524053E-2</v>
      </c>
      <c r="L103" s="97">
        <v>1.1972755396457591E-2</v>
      </c>
      <c r="M103" s="97">
        <v>4.5346811064083122E-2</v>
      </c>
      <c r="N103" s="97">
        <v>9.3163002928685623E-3</v>
      </c>
      <c r="O103" s="97">
        <v>4.1306006117778689E-2</v>
      </c>
      <c r="P103" s="97">
        <v>8.1564396138367329E-2</v>
      </c>
      <c r="Q103" s="97">
        <v>3.6217585074284207E-2</v>
      </c>
      <c r="R103" s="97">
        <v>2.9183591278865377E-2</v>
      </c>
      <c r="S103" s="97">
        <v>4.9537275452843282E-2</v>
      </c>
      <c r="T103" s="97">
        <v>5.9115479770009353E-2</v>
      </c>
      <c r="U103" s="97">
        <v>1.9306068076787863E-2</v>
      </c>
      <c r="V103" s="97">
        <v>6.0612074194566552E-2</v>
      </c>
      <c r="W103" s="97">
        <v>9.0543962685710522E-2</v>
      </c>
      <c r="X103" s="97">
        <v>0.13633975207716079</v>
      </c>
      <c r="Y103" s="97">
        <v>5.3578080399147715E-2</v>
      </c>
      <c r="Z103" s="97">
        <v>3.9510092808310047E-2</v>
      </c>
      <c r="AA103" s="97">
        <v>4.3850216639525923E-2</v>
      </c>
      <c r="AC103">
        <f t="shared" si="17"/>
        <v>0.91909605098118963</v>
      </c>
    </row>
    <row r="104" spans="1:29" s="10" customFormat="1">
      <c r="C104" s="7"/>
      <c r="D104" s="6"/>
      <c r="E104" s="8"/>
      <c r="G104" s="7"/>
      <c r="H104" s="48"/>
      <c r="J104" s="100"/>
      <c r="AC104"/>
    </row>
    <row r="105" spans="1:29" s="10" customFormat="1">
      <c r="A105" s="97" t="s">
        <v>225</v>
      </c>
      <c r="B105" t="s">
        <v>226</v>
      </c>
      <c r="C105" s="7"/>
      <c r="D105" s="6"/>
      <c r="E105" s="8" t="s">
        <v>227</v>
      </c>
      <c r="F105" s="97" t="s">
        <v>228</v>
      </c>
      <c r="G105" s="7">
        <v>131</v>
      </c>
      <c r="H105" s="24">
        <v>46</v>
      </c>
      <c r="I105" s="97">
        <v>699.05219999999997</v>
      </c>
      <c r="J105" s="97">
        <v>6.8378298501885842E-2</v>
      </c>
      <c r="K105" s="97">
        <v>2.9039319238248592E-2</v>
      </c>
      <c r="L105" s="97">
        <v>9.155253355901033E-3</v>
      </c>
      <c r="M105" s="97">
        <v>3.590575925517437E-2</v>
      </c>
      <c r="O105" s="97">
        <v>3.1328132577223847E-2</v>
      </c>
      <c r="P105" s="97">
        <v>6.8092196834513938E-2</v>
      </c>
      <c r="Q105" s="97">
        <v>3.1614234244595758E-2</v>
      </c>
      <c r="R105" s="97">
        <v>2.431864172661212E-2</v>
      </c>
      <c r="S105" s="97">
        <v>4.148474176892656E-2</v>
      </c>
      <c r="T105" s="97">
        <v>5.6362028472265735E-2</v>
      </c>
      <c r="U105" s="97">
        <v>1.8453557545488022E-2</v>
      </c>
      <c r="V105" s="97">
        <v>5.8364740143869082E-2</v>
      </c>
      <c r="W105" s="97">
        <v>7.6961348523043052E-2</v>
      </c>
      <c r="X105" s="97">
        <v>0.11515592111719268</v>
      </c>
      <c r="Y105" s="97">
        <v>5.4216265966976429E-2</v>
      </c>
      <c r="Z105" s="97">
        <v>3.6764064257290084E-2</v>
      </c>
      <c r="AA105" s="97">
        <v>3.2901691747769336E-2</v>
      </c>
      <c r="AC105">
        <f t="shared" si="17"/>
        <v>0.78849619527697634</v>
      </c>
    </row>
    <row r="106" spans="1:29" s="10" customFormat="1">
      <c r="A106" s="97" t="s">
        <v>229</v>
      </c>
      <c r="B106" t="s">
        <v>230</v>
      </c>
      <c r="C106" s="7"/>
      <c r="D106" s="6"/>
      <c r="E106" s="8" t="s">
        <v>227</v>
      </c>
      <c r="F106" s="97" t="s">
        <v>231</v>
      </c>
      <c r="G106" s="7">
        <v>131</v>
      </c>
      <c r="H106" s="24">
        <v>46</v>
      </c>
      <c r="I106" s="97">
        <v>704.74480000000005</v>
      </c>
      <c r="J106" s="97">
        <v>7.3785574579620872E-2</v>
      </c>
      <c r="K106" s="97">
        <v>3.0223706510498549E-2</v>
      </c>
      <c r="L106" s="97">
        <v>9.9326735011028098E-3</v>
      </c>
      <c r="M106" s="97">
        <v>3.8453635982840878E-2</v>
      </c>
      <c r="O106" s="97">
        <v>3.3771089903749552E-2</v>
      </c>
      <c r="P106" s="97">
        <v>7.0947667865020075E-2</v>
      </c>
      <c r="Q106" s="97">
        <v>3.5190043261049957E-2</v>
      </c>
      <c r="R106" s="97">
        <v>2.8804753153198151E-2</v>
      </c>
      <c r="S106" s="97">
        <v>4.3278077397662242E-2</v>
      </c>
      <c r="T106" s="97">
        <v>5.1082320862814452E-2</v>
      </c>
      <c r="U106" s="97">
        <v>1.986534700220562E-2</v>
      </c>
      <c r="V106" s="97">
        <v>6.2150157049757578E-2</v>
      </c>
      <c r="W106" s="97">
        <v>8.2299294723423275E-2</v>
      </c>
      <c r="X106" s="97">
        <v>0.13480056894353815</v>
      </c>
      <c r="Y106" s="97">
        <v>5.8318982985046501E-2</v>
      </c>
      <c r="Z106" s="97">
        <v>3.9305007997221121E-2</v>
      </c>
      <c r="AA106" s="97">
        <v>3.5899519939700156E-2</v>
      </c>
      <c r="AC106">
        <f t="shared" si="17"/>
        <v>0.84810842165844991</v>
      </c>
    </row>
    <row r="107" spans="1:29" s="10" customFormat="1">
      <c r="A107" s="97" t="s">
        <v>225</v>
      </c>
      <c r="B107" t="s">
        <v>232</v>
      </c>
      <c r="C107" s="7"/>
      <c r="D107" s="6"/>
      <c r="E107" s="8" t="s">
        <v>227</v>
      </c>
      <c r="F107" s="97" t="s">
        <v>233</v>
      </c>
      <c r="G107" s="7">
        <v>131</v>
      </c>
      <c r="H107" s="24">
        <v>46</v>
      </c>
      <c r="I107" s="97">
        <v>694.05939999999998</v>
      </c>
      <c r="J107" s="97">
        <v>6.9158345813052885E-2</v>
      </c>
      <c r="K107" s="97">
        <v>2.8815977422105371E-2</v>
      </c>
      <c r="L107" s="97">
        <v>8.9329530008526656E-3</v>
      </c>
      <c r="M107" s="97">
        <v>3.6596291326073817E-2</v>
      </c>
      <c r="O107" s="97">
        <v>3.1409415390094855E-2</v>
      </c>
      <c r="P107" s="97">
        <v>6.8582026264610782E-2</v>
      </c>
      <c r="Q107" s="97">
        <v>3.1697575164315907E-2</v>
      </c>
      <c r="R107" s="97">
        <v>2.4349500921679035E-2</v>
      </c>
      <c r="S107" s="97">
        <v>4.1062767826500153E-2</v>
      </c>
      <c r="T107" s="97">
        <v>5.3885877779337045E-2</v>
      </c>
      <c r="U107" s="97">
        <v>1.7577746227484276E-2</v>
      </c>
      <c r="V107" s="97">
        <v>5.8784593941094955E-2</v>
      </c>
      <c r="W107" s="97">
        <v>7.7803139039684499E-2</v>
      </c>
      <c r="X107" s="97">
        <v>0.11713694822085832</v>
      </c>
      <c r="Y107" s="97">
        <v>5.4750357102000206E-2</v>
      </c>
      <c r="Z107" s="97">
        <v>3.7172610874515927E-2</v>
      </c>
      <c r="AA107" s="97">
        <v>3.4291013132305391E-2</v>
      </c>
      <c r="AC107">
        <f t="shared" si="17"/>
        <v>0.7920071394465662</v>
      </c>
    </row>
    <row r="108" spans="1:29" s="10" customFormat="1">
      <c r="A108" s="97" t="s">
        <v>229</v>
      </c>
      <c r="B108" t="s">
        <v>232</v>
      </c>
      <c r="C108" s="7"/>
      <c r="D108" s="6"/>
      <c r="E108" s="8" t="s">
        <v>227</v>
      </c>
      <c r="F108" s="97" t="s">
        <v>234</v>
      </c>
      <c r="G108" s="7">
        <v>131</v>
      </c>
      <c r="H108" s="24">
        <v>46</v>
      </c>
      <c r="I108" s="97">
        <v>695.70479999999998</v>
      </c>
      <c r="J108" s="97">
        <v>7.3306954328905022E-2</v>
      </c>
      <c r="K108" s="97">
        <v>3.1622607749723732E-2</v>
      </c>
      <c r="L108" s="97">
        <v>9.6305214510522281E-3</v>
      </c>
      <c r="M108" s="97">
        <v>3.8809564056479132E-2</v>
      </c>
      <c r="O108" s="97">
        <v>3.478486852469611E-2</v>
      </c>
      <c r="P108" s="97">
        <v>7.4456867337985885E-2</v>
      </c>
      <c r="Q108" s="97">
        <v>3.579104240764186E-2</v>
      </c>
      <c r="R108" s="97">
        <v>2.9035303479291792E-2</v>
      </c>
      <c r="S108" s="97">
        <v>4.4127911723478117E-2</v>
      </c>
      <c r="T108" s="97">
        <v>5.0883650651828191E-2</v>
      </c>
      <c r="U108" s="97">
        <v>1.9835999406644888E-2</v>
      </c>
      <c r="V108" s="97">
        <v>6.0226693850610198E-2</v>
      </c>
      <c r="W108" s="97">
        <v>7.977521500498487E-2</v>
      </c>
      <c r="X108" s="97">
        <v>0.12505303973754386</v>
      </c>
      <c r="Y108" s="97">
        <v>5.5627041814286758E-2</v>
      </c>
      <c r="Z108" s="97">
        <v>3.7372172795128049E-2</v>
      </c>
      <c r="AA108" s="97">
        <v>3.4066172894020565E-2</v>
      </c>
      <c r="AC108">
        <f t="shared" si="17"/>
        <v>0.83440562721430134</v>
      </c>
    </row>
    <row r="109" spans="1:29" s="10" customFormat="1">
      <c r="A109" s="97" t="s">
        <v>225</v>
      </c>
      <c r="B109" t="s">
        <v>235</v>
      </c>
      <c r="C109" s="7"/>
      <c r="D109" s="6"/>
      <c r="E109" s="8" t="s">
        <v>227</v>
      </c>
      <c r="F109" s="97" t="s">
        <v>236</v>
      </c>
      <c r="G109" s="7">
        <v>131</v>
      </c>
      <c r="H109" s="24">
        <v>46</v>
      </c>
      <c r="I109" s="97">
        <v>718.34569999999997</v>
      </c>
      <c r="J109" s="97">
        <v>7.531192850461832E-2</v>
      </c>
      <c r="K109" s="97">
        <v>3.0625922866942757E-2</v>
      </c>
      <c r="L109" s="97">
        <v>9.3269856003871127E-3</v>
      </c>
      <c r="M109" s="97">
        <v>3.8282403583678445E-2</v>
      </c>
      <c r="O109" s="97">
        <v>3.438455885515846E-2</v>
      </c>
      <c r="P109" s="97">
        <v>7.1970918737315481E-2</v>
      </c>
      <c r="Q109" s="97">
        <v>3.5080602556679885E-2</v>
      </c>
      <c r="R109" s="97">
        <v>2.8120165541465621E-2</v>
      </c>
      <c r="S109" s="97">
        <v>4.1344995870372721E-2</v>
      </c>
      <c r="T109" s="97">
        <v>5.1507233912585541E-2</v>
      </c>
      <c r="U109" s="97">
        <v>1.8932388681382795E-2</v>
      </c>
      <c r="V109" s="97">
        <v>5.9859758330842658E-2</v>
      </c>
      <c r="W109" s="97">
        <v>8.0045025674964021E-2</v>
      </c>
      <c r="X109" s="97">
        <v>0.1255662837544653</v>
      </c>
      <c r="Y109" s="97">
        <v>5.6240331082931243E-2</v>
      </c>
      <c r="Z109" s="97">
        <v>3.6890316180635596E-2</v>
      </c>
      <c r="AA109" s="97">
        <v>3.6751107440331304E-2</v>
      </c>
      <c r="AC109">
        <f t="shared" si="17"/>
        <v>0.83024092717475728</v>
      </c>
    </row>
    <row r="110" spans="1:29" s="10" customFormat="1">
      <c r="A110" s="97" t="s">
        <v>229</v>
      </c>
      <c r="B110" t="s">
        <v>237</v>
      </c>
      <c r="C110" s="7"/>
      <c r="D110" s="6"/>
      <c r="E110" s="8" t="s">
        <v>227</v>
      </c>
      <c r="F110" s="97" t="s">
        <v>238</v>
      </c>
      <c r="G110" s="7">
        <v>131</v>
      </c>
      <c r="H110" s="24">
        <v>46</v>
      </c>
      <c r="I110" s="97">
        <v>716.54470000000003</v>
      </c>
      <c r="J110" s="97">
        <v>6.9779317326609205E-2</v>
      </c>
      <c r="K110" s="97">
        <v>2.9307313277175867E-2</v>
      </c>
      <c r="L110" s="97">
        <v>9.2108698871124148E-3</v>
      </c>
      <c r="M110" s="97">
        <v>3.8378624529635065E-2</v>
      </c>
      <c r="O110" s="97">
        <v>3.3912748220732078E-2</v>
      </c>
      <c r="P110" s="97">
        <v>7.4803428174125081E-2</v>
      </c>
      <c r="Q110" s="97">
        <v>3.5587451836570694E-2</v>
      </c>
      <c r="R110" s="97">
        <v>2.9307313277175867E-2</v>
      </c>
      <c r="S110" s="97">
        <v>4.3681852646457367E-2</v>
      </c>
      <c r="T110" s="97">
        <v>5.0520225744465068E-2</v>
      </c>
      <c r="U110" s="97">
        <v>1.9817326120757015E-2</v>
      </c>
      <c r="V110" s="97">
        <v>5.7916833381085643E-2</v>
      </c>
      <c r="W110" s="97">
        <v>7.7175924963229781E-2</v>
      </c>
      <c r="X110" s="97">
        <v>0.12560277118789659</v>
      </c>
      <c r="Y110" s="97">
        <v>5.4427867514755181E-2</v>
      </c>
      <c r="Z110" s="97">
        <v>3.8099507260328631E-2</v>
      </c>
      <c r="AA110" s="97">
        <v>3.3912748220732078E-2</v>
      </c>
      <c r="AC110">
        <f t="shared" si="17"/>
        <v>0.82144212356884361</v>
      </c>
    </row>
    <row r="111" spans="1:29" s="10" customFormat="1">
      <c r="A111" s="97" t="s">
        <v>239</v>
      </c>
      <c r="B111" t="s">
        <v>237</v>
      </c>
      <c r="C111" s="7"/>
      <c r="D111" s="6"/>
      <c r="E111" s="8" t="s">
        <v>227</v>
      </c>
      <c r="F111" s="97" t="s">
        <v>240</v>
      </c>
      <c r="G111" s="7">
        <v>131</v>
      </c>
      <c r="H111" s="24">
        <v>46</v>
      </c>
      <c r="I111" s="97">
        <v>724.99509999999998</v>
      </c>
      <c r="J111" s="97">
        <v>7.3103942357679391E-2</v>
      </c>
      <c r="K111" s="97">
        <v>3.1034692510335589E-2</v>
      </c>
      <c r="L111" s="97">
        <v>9.1035098030317722E-3</v>
      </c>
      <c r="M111" s="97">
        <v>3.6551971178839696E-2</v>
      </c>
      <c r="O111" s="97">
        <v>3.3655399877875039E-2</v>
      </c>
      <c r="P111" s="97">
        <v>6.9931507123289535E-2</v>
      </c>
      <c r="Q111" s="97">
        <v>3.4482991678150651E-2</v>
      </c>
      <c r="R111" s="97">
        <v>2.6620869575532304E-2</v>
      </c>
      <c r="S111" s="97">
        <v>4.1931317880631196E-2</v>
      </c>
      <c r="T111" s="97">
        <v>5.0069303916674746E-2</v>
      </c>
      <c r="U111" s="97">
        <v>1.8620815506201354E-2</v>
      </c>
      <c r="V111" s="97">
        <v>5.9034881752993915E-2</v>
      </c>
      <c r="W111" s="97">
        <v>7.9862608726596909E-2</v>
      </c>
      <c r="X111" s="97">
        <v>0.12138013070709031</v>
      </c>
      <c r="Y111" s="97">
        <v>5.3655535051202415E-2</v>
      </c>
      <c r="Z111" s="97">
        <v>3.544851544513887E-2</v>
      </c>
      <c r="AA111" s="97">
        <v>3.282780807759942E-2</v>
      </c>
      <c r="AC111">
        <f t="shared" si="17"/>
        <v>0.80731580116886315</v>
      </c>
    </row>
    <row r="112" spans="1:29" s="10" customFormat="1">
      <c r="A112" s="97" t="s">
        <v>225</v>
      </c>
      <c r="B112" t="s">
        <v>237</v>
      </c>
      <c r="C112" s="7"/>
      <c r="D112" s="6"/>
      <c r="E112" s="8" t="s">
        <v>227</v>
      </c>
      <c r="F112" s="97" t="s">
        <v>241</v>
      </c>
      <c r="G112" s="7">
        <v>131</v>
      </c>
      <c r="H112" s="24">
        <v>46</v>
      </c>
      <c r="I112" s="97">
        <v>724.99509999999998</v>
      </c>
      <c r="J112" s="97">
        <v>7.3103942357679391E-2</v>
      </c>
      <c r="K112" s="97">
        <v>3.1034692510335589E-2</v>
      </c>
      <c r="L112" s="97">
        <v>9.1035098030317722E-3</v>
      </c>
      <c r="M112" s="97">
        <v>3.6551971178839696E-2</v>
      </c>
      <c r="O112" s="97">
        <v>3.3655399877875039E-2</v>
      </c>
      <c r="P112" s="97">
        <v>6.9931507123289535E-2</v>
      </c>
      <c r="Q112" s="97">
        <v>3.4482991678150651E-2</v>
      </c>
      <c r="R112" s="97">
        <v>2.6620869575532304E-2</v>
      </c>
      <c r="S112" s="97">
        <v>4.1931317880631196E-2</v>
      </c>
      <c r="T112" s="97">
        <v>5.0069303916674746E-2</v>
      </c>
      <c r="U112" s="97">
        <v>1.8620815506201354E-2</v>
      </c>
      <c r="V112" s="97">
        <v>5.9034881752993915E-2</v>
      </c>
      <c r="W112" s="97">
        <v>7.9862608726596909E-2</v>
      </c>
      <c r="X112" s="97">
        <v>0.12138013070709031</v>
      </c>
      <c r="Y112" s="97">
        <v>5.3655535051202415E-2</v>
      </c>
      <c r="Z112" s="97">
        <v>3.544851544513887E-2</v>
      </c>
      <c r="AA112" s="97">
        <v>3.282780807759942E-2</v>
      </c>
      <c r="AC112">
        <f t="shared" si="17"/>
        <v>0.80731580116886315</v>
      </c>
    </row>
    <row r="113" spans="1:48" s="10" customFormat="1">
      <c r="A113" s="97" t="s">
        <v>242</v>
      </c>
      <c r="B113" t="s">
        <v>243</v>
      </c>
      <c r="C113" s="7"/>
      <c r="D113" s="6"/>
      <c r="E113" s="8" t="s">
        <v>227</v>
      </c>
      <c r="F113" s="97" t="s">
        <v>244</v>
      </c>
      <c r="G113" s="7">
        <v>131</v>
      </c>
      <c r="H113" s="24">
        <v>46</v>
      </c>
      <c r="I113" s="97">
        <v>731.82809999999995</v>
      </c>
      <c r="J113" s="97">
        <v>8.0893313607389508E-2</v>
      </c>
      <c r="K113" s="97">
        <v>3.2521298375943752E-2</v>
      </c>
      <c r="L113" s="97">
        <v>1.0521596533393567E-2</v>
      </c>
      <c r="M113" s="97">
        <v>4.099323324698792E-2</v>
      </c>
      <c r="O113" s="97">
        <v>3.689390992228913E-2</v>
      </c>
      <c r="P113" s="97">
        <v>7.6384057950220824E-2</v>
      </c>
      <c r="Q113" s="97">
        <v>4.099323324698792E-2</v>
      </c>
      <c r="R113" s="97">
        <v>3.1018213156887527E-2</v>
      </c>
      <c r="S113" s="97">
        <v>4.632235356909635E-2</v>
      </c>
      <c r="T113" s="97">
        <v>6.0123408762248955E-2</v>
      </c>
      <c r="U113" s="97">
        <v>2.1589769510080306E-2</v>
      </c>
      <c r="V113" s="97">
        <v>5.9713476429779075E-2</v>
      </c>
      <c r="W113" s="97">
        <v>8.745223092690757E-2</v>
      </c>
      <c r="X113" s="97">
        <v>0.13117834639036136</v>
      </c>
      <c r="Y113" s="97">
        <v>5.1514829780381494E-2</v>
      </c>
      <c r="Z113" s="97">
        <v>3.7303842254759009E-2</v>
      </c>
      <c r="AA113" s="97">
        <v>3.6757265811465836E-2</v>
      </c>
      <c r="AC113">
        <f t="shared" si="17"/>
        <v>0.88217437947518018</v>
      </c>
    </row>
    <row r="114" spans="1:48" s="10" customFormat="1">
      <c r="A114" s="97" t="s">
        <v>245</v>
      </c>
      <c r="B114" t="s">
        <v>243</v>
      </c>
      <c r="C114" s="7"/>
      <c r="D114" s="6"/>
      <c r="E114" s="8" t="s">
        <v>227</v>
      </c>
      <c r="F114" s="97" t="s">
        <v>246</v>
      </c>
      <c r="G114" s="7">
        <v>131</v>
      </c>
      <c r="H114" s="24">
        <v>46</v>
      </c>
      <c r="I114" s="97">
        <v>729.64819999999997</v>
      </c>
      <c r="J114" s="97">
        <v>7.4693530389028581E-2</v>
      </c>
      <c r="K114" s="97">
        <v>3.0836778600975102E-2</v>
      </c>
      <c r="L114" s="97">
        <v>1.00048215016497E-2</v>
      </c>
      <c r="M114" s="97">
        <v>3.8374657814546791E-2</v>
      </c>
      <c r="O114" s="97">
        <v>3.2892563841040105E-2</v>
      </c>
      <c r="P114" s="97">
        <v>7.1267221655586896E-2</v>
      </c>
      <c r="Q114" s="97">
        <v>3.7689396067858455E-2</v>
      </c>
      <c r="R114" s="97">
        <v>2.946625510759843E-2</v>
      </c>
      <c r="S114" s="97">
        <v>4.289738534268981E-2</v>
      </c>
      <c r="T114" s="97">
        <v>5.4820939735066847E-2</v>
      </c>
      <c r="U114" s="97">
        <v>2.0969009448663069E-2</v>
      </c>
      <c r="V114" s="97">
        <v>5.8932510215196861E-2</v>
      </c>
      <c r="W114" s="97">
        <v>8.2094357253262598E-2</v>
      </c>
      <c r="X114" s="97">
        <v>0.12334711440390041</v>
      </c>
      <c r="Y114" s="97">
        <v>5.4135677988378511E-2</v>
      </c>
      <c r="Z114" s="97">
        <v>3.6730029622494789E-2</v>
      </c>
      <c r="AA114" s="97">
        <v>3.5770663177131116E-2</v>
      </c>
      <c r="AC114">
        <f t="shared" si="17"/>
        <v>0.8349229121650682</v>
      </c>
    </row>
    <row r="115" spans="1:48" s="10" customFormat="1">
      <c r="A115" s="97" t="s">
        <v>225</v>
      </c>
      <c r="B115" t="s">
        <v>243</v>
      </c>
      <c r="C115" s="7"/>
      <c r="D115" s="6"/>
      <c r="E115" s="8" t="s">
        <v>227</v>
      </c>
      <c r="F115" s="97" t="s">
        <v>247</v>
      </c>
      <c r="G115" s="7">
        <v>131</v>
      </c>
      <c r="H115" s="24">
        <v>46</v>
      </c>
      <c r="I115" s="97">
        <v>713.71460000000002</v>
      </c>
      <c r="J115" s="97">
        <v>7.0056013986543084E-2</v>
      </c>
      <c r="K115" s="97">
        <v>2.9703749930294263E-2</v>
      </c>
      <c r="L115" s="97">
        <v>9.3875058741967731E-3</v>
      </c>
      <c r="M115" s="97">
        <v>3.628901524502931E-2</v>
      </c>
      <c r="O115" s="97">
        <v>3.2786214545702158E-2</v>
      </c>
      <c r="P115" s="97">
        <v>6.9215341818704562E-2</v>
      </c>
      <c r="Q115" s="97">
        <v>3.4607670909352281E-2</v>
      </c>
      <c r="R115" s="97">
        <v>2.5640501119074767E-2</v>
      </c>
      <c r="S115" s="97">
        <v>4.2453944475845107E-2</v>
      </c>
      <c r="T115" s="97">
        <v>5.1981562378014969E-2</v>
      </c>
      <c r="U115" s="97">
        <v>1.8634899720420459E-2</v>
      </c>
      <c r="V115" s="97">
        <v>5.926738783261544E-2</v>
      </c>
      <c r="W115" s="97">
        <v>7.9023183776820591E-2</v>
      </c>
      <c r="X115" s="97">
        <v>0.11769410349739237</v>
      </c>
      <c r="Y115" s="97">
        <v>5.4643690909503599E-2</v>
      </c>
      <c r="Z115" s="97">
        <v>3.6849463356921658E-2</v>
      </c>
      <c r="AA115" s="97">
        <v>3.3066438601648332E-2</v>
      </c>
      <c r="AC115">
        <f t="shared" si="17"/>
        <v>0.80130068797807985</v>
      </c>
    </row>
    <row r="116" spans="1:48">
      <c r="A116" s="6" t="s">
        <v>227</v>
      </c>
      <c r="B116" s="10" t="s">
        <v>74</v>
      </c>
      <c r="C116" s="7">
        <v>2001</v>
      </c>
      <c r="D116" s="6"/>
      <c r="E116" s="8" t="s">
        <v>227</v>
      </c>
      <c r="F116" s="6" t="s">
        <v>248</v>
      </c>
      <c r="G116" s="7">
        <v>131</v>
      </c>
      <c r="H116" s="24">
        <v>46</v>
      </c>
      <c r="I116" s="15">
        <v>730.5</v>
      </c>
      <c r="J116" s="15">
        <v>7.1321013000000003E-2</v>
      </c>
      <c r="K116" s="15">
        <v>2.9295003E-2</v>
      </c>
      <c r="L116" s="15">
        <v>7.8713210000000006E-3</v>
      </c>
      <c r="M116" s="15">
        <v>3.9219713000000003E-2</v>
      </c>
      <c r="N116" s="15">
        <v>9.6030119999999993E-3</v>
      </c>
      <c r="O116" s="15">
        <v>3.9425051000000003E-2</v>
      </c>
      <c r="P116" s="15">
        <v>6.9883640999999996E-2</v>
      </c>
      <c r="Q116" s="15">
        <v>3.4223135000000002E-2</v>
      </c>
      <c r="R116" s="15">
        <v>2.6625599E-2</v>
      </c>
      <c r="S116" s="15">
        <v>4.7159479999999997E-2</v>
      </c>
      <c r="T116" s="15">
        <v>5.6810404000000002E-2</v>
      </c>
      <c r="U116" s="15">
        <v>1.8685831999999999E-2</v>
      </c>
      <c r="V116" s="15">
        <v>5.7084189E-2</v>
      </c>
      <c r="W116" s="15">
        <v>8.7474333000000001E-2</v>
      </c>
      <c r="X116" s="15">
        <v>0.12642026000000001</v>
      </c>
      <c r="Y116" s="15">
        <v>5.5099246999999997E-2</v>
      </c>
      <c r="Z116" s="15">
        <v>3.5660507000000001E-2</v>
      </c>
      <c r="AA116" s="15">
        <v>3.8398357000000001E-2</v>
      </c>
      <c r="AC116">
        <f t="shared" si="17"/>
        <v>0.85026009699999994</v>
      </c>
    </row>
    <row r="117" spans="1:48">
      <c r="A117" s="6" t="s">
        <v>227</v>
      </c>
      <c r="B117" s="10" t="s">
        <v>161</v>
      </c>
      <c r="C117" s="7">
        <v>2001</v>
      </c>
      <c r="D117" s="6"/>
      <c r="E117" s="8" t="s">
        <v>227</v>
      </c>
      <c r="F117" s="6" t="s">
        <v>249</v>
      </c>
      <c r="G117" s="7">
        <v>131</v>
      </c>
      <c r="H117" s="24">
        <v>46</v>
      </c>
      <c r="I117" s="15">
        <v>714.25</v>
      </c>
      <c r="J117" s="15">
        <v>7.6373818999999996E-2</v>
      </c>
      <c r="K117" s="15">
        <v>2.9751488E-2</v>
      </c>
      <c r="L117" s="15">
        <v>9.1704590000000006E-3</v>
      </c>
      <c r="M117" s="15">
        <v>4.2632132000000003E-2</v>
      </c>
      <c r="N117" s="15">
        <v>1.0931046999999999E-2</v>
      </c>
      <c r="O117" s="15">
        <v>3.9411970999999997E-2</v>
      </c>
      <c r="P117" s="15">
        <v>7.2593630000000006E-2</v>
      </c>
      <c r="Q117" s="15">
        <v>3.8361918000000002E-2</v>
      </c>
      <c r="R117" s="15">
        <v>3.0661533000000001E-2</v>
      </c>
      <c r="S117" s="15">
        <v>4.9982499E-2</v>
      </c>
      <c r="T117" s="15">
        <v>6.1043052E-2</v>
      </c>
      <c r="U117" s="15">
        <v>2.3381169E-2</v>
      </c>
      <c r="V117" s="15">
        <v>6.1953097999999998E-2</v>
      </c>
      <c r="W117" s="15">
        <v>9.1984599E-2</v>
      </c>
      <c r="X117" s="15">
        <v>0.12586629299999999</v>
      </c>
      <c r="Y117" s="15">
        <v>6.0833041999999997E-2</v>
      </c>
      <c r="Z117" s="15">
        <v>4.0322016000000002E-2</v>
      </c>
      <c r="AA117" s="15">
        <v>4.0042002E-2</v>
      </c>
      <c r="AC117">
        <f t="shared" si="17"/>
        <v>0.90529576699999981</v>
      </c>
    </row>
    <row r="118" spans="1:48">
      <c r="A118" s="6" t="s">
        <v>227</v>
      </c>
      <c r="B118" s="10" t="s">
        <v>111</v>
      </c>
      <c r="C118" s="7">
        <v>2001</v>
      </c>
      <c r="D118" s="6"/>
      <c r="E118" s="8" t="s">
        <v>227</v>
      </c>
      <c r="F118" s="6" t="s">
        <v>250</v>
      </c>
      <c r="G118" s="7">
        <v>131</v>
      </c>
      <c r="H118" s="24">
        <v>46</v>
      </c>
      <c r="I118" s="15">
        <v>724.7</v>
      </c>
      <c r="J118" s="15">
        <v>7.2788740000000005E-2</v>
      </c>
      <c r="K118" s="15">
        <v>2.9667448999999999E-2</v>
      </c>
      <c r="L118" s="15">
        <v>8.2792879999999992E-3</v>
      </c>
      <c r="M118" s="15">
        <v>4.0982475999999997E-2</v>
      </c>
      <c r="N118" s="15">
        <v>9.6350210000000006E-3</v>
      </c>
      <c r="O118" s="15">
        <v>3.8705670999999997E-2</v>
      </c>
      <c r="P118" s="15">
        <v>6.9684007000000006E-2</v>
      </c>
      <c r="Q118" s="15">
        <v>3.5048985999999997E-2</v>
      </c>
      <c r="R118" s="15">
        <v>2.8908514E-2</v>
      </c>
      <c r="S118" s="15">
        <v>4.6502001000000001E-2</v>
      </c>
      <c r="T118" s="15">
        <v>5.7679040000000001E-2</v>
      </c>
      <c r="U118" s="15">
        <v>1.7800468999999999E-2</v>
      </c>
      <c r="V118" s="15">
        <v>5.9334896999999998E-2</v>
      </c>
      <c r="W118" s="15">
        <v>8.8726369999999999E-2</v>
      </c>
      <c r="X118" s="15">
        <v>0.12784600500000001</v>
      </c>
      <c r="Y118" s="15">
        <v>5.8368980000000001E-2</v>
      </c>
      <c r="Z118" s="15">
        <v>3.5738925999999997E-2</v>
      </c>
      <c r="AA118" s="15">
        <v>3.9326618000000001E-2</v>
      </c>
      <c r="AC118">
        <f t="shared" si="17"/>
        <v>0.86502345800000002</v>
      </c>
    </row>
    <row r="119" spans="1:48" s="103" customFormat="1">
      <c r="A119" s="101"/>
      <c r="B119" s="101"/>
      <c r="C119" s="102"/>
      <c r="D119" s="101"/>
      <c r="E119" s="29" t="s">
        <v>227</v>
      </c>
      <c r="F119" s="101"/>
      <c r="G119" s="102"/>
      <c r="H119" s="52"/>
      <c r="I119" s="45"/>
      <c r="J119" s="45">
        <f>AVERAGE(J102:J118)</f>
        <v>7.3074472558435466E-2</v>
      </c>
      <c r="K119" s="45">
        <f t="shared" ref="K119:AA119" si="21">AVERAGE(K102:K118)</f>
        <v>3.0235847366762308E-2</v>
      </c>
      <c r="L119" s="45">
        <f t="shared" si="21"/>
        <v>9.5176534945822459E-3</v>
      </c>
      <c r="M119" s="45">
        <f t="shared" si="21"/>
        <v>3.8914200087055879E-2</v>
      </c>
      <c r="N119" s="45">
        <f t="shared" si="21"/>
        <v>9.6386027226189296E-3</v>
      </c>
      <c r="O119" s="45">
        <f t="shared" si="21"/>
        <v>3.5267761966420189E-2</v>
      </c>
      <c r="P119" s="45">
        <f t="shared" si="21"/>
        <v>7.1539705899730688E-2</v>
      </c>
      <c r="Q119" s="45">
        <f t="shared" si="21"/>
        <v>3.5184194873334684E-2</v>
      </c>
      <c r="R119" s="45">
        <f t="shared" si="21"/>
        <v>2.7688885494371152E-2</v>
      </c>
      <c r="S119" s="45">
        <f t="shared" si="21"/>
        <v>4.4189987107913192E-2</v>
      </c>
      <c r="T119" s="45">
        <f t="shared" si="21"/>
        <v>5.4589307680531857E-2</v>
      </c>
      <c r="U119" s="45">
        <f t="shared" si="21"/>
        <v>1.9521801674284422E-2</v>
      </c>
      <c r="V119" s="45">
        <f t="shared" si="21"/>
        <v>5.9251116901061218E-2</v>
      </c>
      <c r="W119" s="45">
        <f t="shared" si="21"/>
        <v>8.2759757696909728E-2</v>
      </c>
      <c r="X119" s="45">
        <f t="shared" si="21"/>
        <v>0.12458310458594758</v>
      </c>
      <c r="Y119" s="45">
        <f t="shared" si="21"/>
        <v>5.6076186739842673E-2</v>
      </c>
      <c r="Z119" s="45">
        <f t="shared" si="21"/>
        <v>3.7465305431612229E-2</v>
      </c>
      <c r="AA119" s="45">
        <f t="shared" si="21"/>
        <v>3.6246773293157161E-2</v>
      </c>
    </row>
    <row r="120" spans="1:48">
      <c r="A120" s="6"/>
      <c r="B120" s="6"/>
      <c r="C120" s="7"/>
      <c r="D120" s="6"/>
      <c r="E120" s="8"/>
      <c r="F120" s="6"/>
      <c r="G120" s="7"/>
      <c r="H120" s="24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C120">
        <f t="shared" si="17"/>
        <v>0</v>
      </c>
    </row>
    <row r="121" spans="1:48" s="64" customFormat="1">
      <c r="A121" s="62" t="s">
        <v>251</v>
      </c>
      <c r="B121" s="62" t="s">
        <v>252</v>
      </c>
      <c r="C121" s="63"/>
      <c r="D121" s="62" t="s">
        <v>253</v>
      </c>
      <c r="E121" s="40" t="s">
        <v>251</v>
      </c>
      <c r="F121" s="62" t="s">
        <v>254</v>
      </c>
      <c r="G121" s="63">
        <v>133</v>
      </c>
      <c r="H121" s="104">
        <v>48</v>
      </c>
      <c r="I121" s="42">
        <v>630</v>
      </c>
      <c r="J121" s="72">
        <v>4.9761905000000002E-2</v>
      </c>
      <c r="K121" s="72">
        <v>1.5793650999999999E-2</v>
      </c>
      <c r="L121" s="72">
        <v>1.9047619999999999E-3</v>
      </c>
      <c r="M121" s="72">
        <v>3.6428571E-2</v>
      </c>
      <c r="N121" s="72">
        <v>7.6349210000000002E-3</v>
      </c>
      <c r="O121" s="72">
        <v>3.0396824999999999E-2</v>
      </c>
      <c r="P121" s="72">
        <v>6.5476190000000004E-2</v>
      </c>
      <c r="Q121" s="72">
        <v>3.5555556000000002E-2</v>
      </c>
      <c r="R121" s="72">
        <v>2.3492063000000001E-2</v>
      </c>
      <c r="S121" s="72">
        <v>4.6825396999999998E-2</v>
      </c>
      <c r="T121" s="72">
        <v>6.0079365000000003E-2</v>
      </c>
      <c r="U121" s="72">
        <v>1.7222221999999999E-2</v>
      </c>
      <c r="V121" s="72">
        <v>6.1269840999999998E-2</v>
      </c>
      <c r="W121" s="72">
        <v>8.0476190000000003E-2</v>
      </c>
      <c r="X121" s="72">
        <v>0.113174603</v>
      </c>
      <c r="Y121" s="72">
        <v>0.106507937</v>
      </c>
      <c r="Z121" s="72">
        <v>7.3730159000000003E-2</v>
      </c>
      <c r="AA121" s="72">
        <v>4.8571428999999999E-2</v>
      </c>
      <c r="AC121" s="64">
        <f t="shared" si="17"/>
        <v>0.87430158699999994</v>
      </c>
    </row>
    <row r="122" spans="1:48" s="68" customFormat="1">
      <c r="A122" s="65"/>
      <c r="B122" s="65"/>
      <c r="C122" s="66"/>
      <c r="D122" s="65"/>
      <c r="E122" s="47"/>
      <c r="F122" s="65"/>
      <c r="G122" s="66"/>
      <c r="H122" s="66"/>
      <c r="I122" s="66"/>
      <c r="J122" s="66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C122" s="68">
        <f t="shared" si="17"/>
        <v>0</v>
      </c>
    </row>
    <row r="123" spans="1:48" s="64" customFormat="1">
      <c r="A123" s="62" t="s">
        <v>255</v>
      </c>
      <c r="B123" s="62" t="s">
        <v>255</v>
      </c>
      <c r="C123" s="105">
        <v>37180</v>
      </c>
      <c r="D123" s="62" t="s">
        <v>255</v>
      </c>
      <c r="E123" s="40" t="s">
        <v>255</v>
      </c>
      <c r="F123" s="62" t="s">
        <v>256</v>
      </c>
      <c r="G123" s="63">
        <v>134</v>
      </c>
      <c r="H123" s="104">
        <v>49</v>
      </c>
      <c r="I123" s="42">
        <v>599.95000000000005</v>
      </c>
      <c r="J123" s="72">
        <v>5.2087674E-2</v>
      </c>
      <c r="K123" s="72">
        <v>1.6251353999999999E-2</v>
      </c>
      <c r="L123" s="72">
        <v>4.5837150000000004E-3</v>
      </c>
      <c r="M123" s="72">
        <v>3.2336028000000003E-2</v>
      </c>
      <c r="N123" s="72">
        <v>7.3922830000000004E-3</v>
      </c>
      <c r="O123" s="72">
        <v>2.8085674000000001E-2</v>
      </c>
      <c r="P123" s="72">
        <v>7.0172514000000005E-2</v>
      </c>
      <c r="Q123" s="72">
        <v>3.7586465999999999E-2</v>
      </c>
      <c r="R123" s="72">
        <v>2.5918826999999998E-2</v>
      </c>
      <c r="S123" s="72">
        <v>5.1004250000000001E-2</v>
      </c>
      <c r="T123" s="72">
        <v>5.5171263999999998E-2</v>
      </c>
      <c r="U123" s="72">
        <v>2.1168431000000001E-2</v>
      </c>
      <c r="V123" s="72">
        <v>7.1339278000000006E-2</v>
      </c>
      <c r="W123" s="72">
        <v>7.8173180999999994E-2</v>
      </c>
      <c r="X123" s="72">
        <v>0.120510043</v>
      </c>
      <c r="Y123" s="72">
        <v>0.10784232000000001</v>
      </c>
      <c r="Z123" s="72">
        <v>7.2589381999999994E-2</v>
      </c>
      <c r="AA123" s="72">
        <v>3.9169930999999998E-2</v>
      </c>
      <c r="AC123" s="64">
        <f t="shared" si="17"/>
        <v>0.89138261500000004</v>
      </c>
    </row>
    <row r="124" spans="1:48">
      <c r="A124" s="6"/>
      <c r="B124" s="6"/>
      <c r="C124" s="7"/>
      <c r="D124" s="6"/>
      <c r="E124" s="8"/>
      <c r="F124" s="6"/>
      <c r="G124" s="7"/>
      <c r="H124" s="7"/>
      <c r="I124" s="7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C124">
        <f t="shared" si="17"/>
        <v>0</v>
      </c>
    </row>
    <row r="125" spans="1:48" s="43" customFormat="1">
      <c r="A125" s="106"/>
      <c r="B125" s="106"/>
      <c r="C125" s="39"/>
      <c r="D125" s="106"/>
      <c r="E125" s="107"/>
      <c r="F125" s="106"/>
      <c r="G125" s="39"/>
      <c r="H125" s="41"/>
      <c r="I125" s="72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</row>
    <row r="126" spans="1:48" s="10" customFormat="1">
      <c r="A126" s="108" t="s">
        <v>257</v>
      </c>
      <c r="B126" s="58" t="s">
        <v>258</v>
      </c>
      <c r="C126" s="7"/>
      <c r="E126" s="108" t="s">
        <v>257</v>
      </c>
      <c r="F126" s="10" t="s">
        <v>259</v>
      </c>
      <c r="G126" s="7" t="s">
        <v>260</v>
      </c>
      <c r="H126" s="24" t="s">
        <v>88</v>
      </c>
      <c r="I126" s="49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48" s="43" customFormat="1">
      <c r="A127" s="38"/>
      <c r="B127" s="38"/>
      <c r="C127" s="39"/>
      <c r="D127" s="38"/>
      <c r="E127" s="86"/>
      <c r="F127" s="38"/>
      <c r="G127" s="39"/>
      <c r="H127" s="104"/>
      <c r="I127" s="42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</row>
    <row r="128" spans="1:48" s="10" customFormat="1">
      <c r="A128" s="6" t="s">
        <v>261</v>
      </c>
      <c r="B128" s="6" t="s">
        <v>262</v>
      </c>
      <c r="C128" s="7" t="s">
        <v>263</v>
      </c>
      <c r="D128" s="6" t="s">
        <v>264</v>
      </c>
      <c r="E128" s="65" t="s">
        <v>261</v>
      </c>
      <c r="F128" s="6" t="s">
        <v>265</v>
      </c>
      <c r="G128" s="7" t="s">
        <v>88</v>
      </c>
      <c r="H128" s="24" t="s">
        <v>88</v>
      </c>
      <c r="I128" s="109">
        <v>136.5</v>
      </c>
      <c r="J128" s="15">
        <f t="shared" ref="J128:AA128" si="22">AE128/$I128</f>
        <v>4.9084249084249083E-2</v>
      </c>
      <c r="K128" s="15">
        <f t="shared" si="22"/>
        <v>1.6117216117216119E-2</v>
      </c>
      <c r="L128" s="15">
        <f t="shared" si="22"/>
        <v>1.3186813186813187E-2</v>
      </c>
      <c r="M128" s="15">
        <f t="shared" si="22"/>
        <v>3.6263736263736267E-2</v>
      </c>
      <c r="N128" s="15">
        <f t="shared" si="22"/>
        <v>1.2967032967032967E-2</v>
      </c>
      <c r="O128" s="15">
        <f t="shared" si="22"/>
        <v>4.0293040293040296E-2</v>
      </c>
      <c r="P128" s="15">
        <f t="shared" si="22"/>
        <v>6.8498168498168491E-2</v>
      </c>
      <c r="Q128" s="15">
        <f t="shared" si="22"/>
        <v>4.3589743589743594E-2</v>
      </c>
      <c r="R128" s="15">
        <f t="shared" si="22"/>
        <v>3.2600732600732603E-2</v>
      </c>
      <c r="S128" s="15">
        <f t="shared" si="22"/>
        <v>4.9816849816849813E-2</v>
      </c>
      <c r="T128" s="15">
        <f t="shared" si="22"/>
        <v>4.2857142857142858E-2</v>
      </c>
      <c r="U128" s="15">
        <f t="shared" si="22"/>
        <v>2.0512820512820513E-2</v>
      </c>
      <c r="V128" s="15">
        <f t="shared" si="22"/>
        <v>5.4578754578754579E-2</v>
      </c>
      <c r="W128" s="15">
        <f t="shared" si="22"/>
        <v>7.9120879120879131E-2</v>
      </c>
      <c r="X128" s="15">
        <f t="shared" si="22"/>
        <v>9.0109890109890109E-2</v>
      </c>
      <c r="Y128" s="15">
        <f t="shared" si="22"/>
        <v>4.9450549450549448E-2</v>
      </c>
      <c r="Z128" s="15">
        <f t="shared" si="22"/>
        <v>4.1391941391941398E-2</v>
      </c>
      <c r="AA128" s="15">
        <f t="shared" si="22"/>
        <v>3.1868131868131866E-2</v>
      </c>
      <c r="AC128" s="10">
        <f>SUM(J128:AA128)</f>
        <v>0.77230769230769236</v>
      </c>
      <c r="AE128" s="10">
        <v>6.7</v>
      </c>
      <c r="AF128" s="10">
        <v>2.2000000000000002</v>
      </c>
      <c r="AG128" s="10">
        <v>1.8</v>
      </c>
      <c r="AH128" s="10">
        <v>4.95</v>
      </c>
      <c r="AI128" s="10">
        <v>1.77</v>
      </c>
      <c r="AJ128" s="10">
        <v>5.5</v>
      </c>
      <c r="AK128" s="10">
        <v>9.35</v>
      </c>
      <c r="AL128" s="10">
        <v>5.95</v>
      </c>
      <c r="AM128" s="10">
        <v>4.45</v>
      </c>
      <c r="AN128" s="10">
        <v>6.8</v>
      </c>
      <c r="AO128" s="10">
        <v>5.85</v>
      </c>
      <c r="AP128" s="10">
        <v>2.8</v>
      </c>
      <c r="AQ128" s="10">
        <v>7.45</v>
      </c>
      <c r="AR128" s="10">
        <v>10.8</v>
      </c>
      <c r="AS128" s="10">
        <v>12.3</v>
      </c>
      <c r="AT128" s="10">
        <v>6.75</v>
      </c>
      <c r="AU128" s="10">
        <v>5.65</v>
      </c>
      <c r="AV128" s="10">
        <v>4.3499999999999996</v>
      </c>
    </row>
    <row r="129" spans="1:48" s="43" customFormat="1">
      <c r="A129" s="38"/>
      <c r="B129" s="38"/>
      <c r="C129" s="39"/>
      <c r="D129" s="38"/>
      <c r="E129" s="86"/>
      <c r="F129" s="38"/>
      <c r="G129" s="39"/>
      <c r="H129" s="104"/>
      <c r="I129" s="42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</row>
    <row r="130" spans="1:48" s="10" customFormat="1">
      <c r="A130" s="8" t="s">
        <v>266</v>
      </c>
      <c r="B130" s="10" t="s">
        <v>267</v>
      </c>
      <c r="C130" s="13">
        <v>38230</v>
      </c>
      <c r="D130" s="6" t="s">
        <v>268</v>
      </c>
      <c r="E130" s="53" t="s">
        <v>266</v>
      </c>
      <c r="F130" s="6" t="s">
        <v>269</v>
      </c>
      <c r="G130" s="7" t="s">
        <v>88</v>
      </c>
      <c r="H130" s="110">
        <v>229</v>
      </c>
      <c r="I130" s="15">
        <v>96.224999999999994</v>
      </c>
      <c r="J130" s="56">
        <f t="shared" ref="J130:Y132" si="23">AE130/$I130</f>
        <v>3.8451545856066513E-2</v>
      </c>
      <c r="K130" s="56">
        <f t="shared" si="23"/>
        <v>1.1431540659911667E-2</v>
      </c>
      <c r="L130" s="56">
        <f t="shared" si="23"/>
        <v>1.2470771628994544E-2</v>
      </c>
      <c r="M130" s="56">
        <f t="shared" si="23"/>
        <v>2.9098467134320603E-2</v>
      </c>
      <c r="N130" s="56">
        <f t="shared" si="23"/>
        <v>1.044427123928293E-2</v>
      </c>
      <c r="O130" s="56">
        <f t="shared" si="23"/>
        <v>3.325539101065212E-2</v>
      </c>
      <c r="P130" s="56">
        <f t="shared" si="23"/>
        <v>5.1961548454143934E-2</v>
      </c>
      <c r="Q130" s="56">
        <f t="shared" si="23"/>
        <v>3.0137698103403481E-2</v>
      </c>
      <c r="R130" s="56">
        <f t="shared" si="23"/>
        <v>2.8578851649779167E-2</v>
      </c>
      <c r="S130" s="56">
        <f t="shared" si="23"/>
        <v>3.9490776825149392E-2</v>
      </c>
      <c r="T130" s="56">
        <f t="shared" si="23"/>
        <v>3.1176929072486363E-2</v>
      </c>
      <c r="U130" s="56">
        <f t="shared" si="23"/>
        <v>1.8186541958950378E-2</v>
      </c>
      <c r="V130" s="56">
        <f t="shared" si="23"/>
        <v>4.2608469732398027E-2</v>
      </c>
      <c r="W130" s="56">
        <f t="shared" si="23"/>
        <v>6.9108859444011433E-2</v>
      </c>
      <c r="X130" s="56">
        <f t="shared" si="23"/>
        <v>0.15536502987789036</v>
      </c>
      <c r="Y130" s="56">
        <f t="shared" si="23"/>
        <v>3.8971161340607956E-2</v>
      </c>
      <c r="Z130" s="56">
        <f t="shared" ref="T130:AA132" si="24">AU130/$I130</f>
        <v>3.585346843335932E-2</v>
      </c>
      <c r="AA130" s="56">
        <f t="shared" si="24"/>
        <v>3.325539101065212E-2</v>
      </c>
      <c r="AB130" s="58"/>
      <c r="AC130" s="58">
        <f>SUM(J130:AA130)</f>
        <v>0.70984671343206029</v>
      </c>
      <c r="AE130" s="10">
        <v>3.7</v>
      </c>
      <c r="AF130" s="10">
        <v>1.1000000000000001</v>
      </c>
      <c r="AG130" s="10">
        <v>1.2</v>
      </c>
      <c r="AH130" s="10">
        <v>2.8</v>
      </c>
      <c r="AI130" s="10">
        <v>1.0049999999999999</v>
      </c>
      <c r="AJ130" s="10">
        <v>3.2</v>
      </c>
      <c r="AK130" s="10">
        <v>5</v>
      </c>
      <c r="AL130" s="10">
        <v>2.9</v>
      </c>
      <c r="AM130" s="10">
        <v>2.75</v>
      </c>
      <c r="AN130" s="10">
        <v>3.8</v>
      </c>
      <c r="AO130" s="10">
        <v>3</v>
      </c>
      <c r="AP130" s="10">
        <v>1.75</v>
      </c>
      <c r="AQ130" s="10">
        <v>4.0999999999999996</v>
      </c>
      <c r="AR130" s="10">
        <v>6.65</v>
      </c>
      <c r="AS130" s="10">
        <v>14.95</v>
      </c>
      <c r="AT130" s="10">
        <v>3.75</v>
      </c>
      <c r="AU130" s="10">
        <v>3.45</v>
      </c>
      <c r="AV130" s="10">
        <v>3.2</v>
      </c>
    </row>
    <row r="131" spans="1:48" s="10" customFormat="1">
      <c r="A131" s="8" t="s">
        <v>266</v>
      </c>
      <c r="B131" s="10" t="s">
        <v>270</v>
      </c>
      <c r="C131" s="13">
        <v>38245</v>
      </c>
      <c r="D131" s="6" t="s">
        <v>264</v>
      </c>
      <c r="E131" s="53" t="s">
        <v>266</v>
      </c>
      <c r="F131" s="8" t="s">
        <v>271</v>
      </c>
      <c r="G131" s="7" t="s">
        <v>88</v>
      </c>
      <c r="H131" s="110">
        <v>230</v>
      </c>
      <c r="I131" s="15">
        <v>84.32</v>
      </c>
      <c r="J131" s="56">
        <f t="shared" si="23"/>
        <v>3.6764705882352942E-2</v>
      </c>
      <c r="K131" s="56">
        <f t="shared" si="23"/>
        <v>1.3045540796963949E-2</v>
      </c>
      <c r="L131" s="56">
        <f t="shared" si="23"/>
        <v>1.4824478178368123E-2</v>
      </c>
      <c r="M131" s="56">
        <f t="shared" si="23"/>
        <v>3.1427893738140422E-2</v>
      </c>
      <c r="N131" s="56">
        <f t="shared" si="23"/>
        <v>1.1266603415559772E-2</v>
      </c>
      <c r="O131" s="56">
        <f t="shared" si="23"/>
        <v>3.4392789373814042E-2</v>
      </c>
      <c r="P131" s="56">
        <f t="shared" si="23"/>
        <v>5.2182163187855797E-2</v>
      </c>
      <c r="Q131" s="56">
        <f t="shared" si="23"/>
        <v>3.0834914611005695E-2</v>
      </c>
      <c r="R131" s="56">
        <f t="shared" si="23"/>
        <v>2.9055977229601522E-2</v>
      </c>
      <c r="S131" s="56">
        <f t="shared" si="23"/>
        <v>4.0322580645161289E-2</v>
      </c>
      <c r="T131" s="56">
        <f t="shared" si="24"/>
        <v>3.0241935483870969E-2</v>
      </c>
      <c r="U131" s="56">
        <f t="shared" si="24"/>
        <v>1.7789373814041748E-2</v>
      </c>
      <c r="V131" s="56">
        <f t="shared" si="24"/>
        <v>4.447343453510437E-2</v>
      </c>
      <c r="W131" s="56">
        <f t="shared" si="24"/>
        <v>8.1831119544592046E-2</v>
      </c>
      <c r="X131" s="56">
        <f t="shared" si="24"/>
        <v>0.15773244781783682</v>
      </c>
      <c r="Y131" s="56">
        <f t="shared" si="24"/>
        <v>4.0915559772296023E-2</v>
      </c>
      <c r="Z131" s="56">
        <f t="shared" si="24"/>
        <v>3.2020872865275149E-2</v>
      </c>
      <c r="AA131" s="56">
        <f t="shared" si="24"/>
        <v>3.5578747628083496E-2</v>
      </c>
      <c r="AB131" s="58"/>
      <c r="AC131" s="58">
        <f>SUM(J131:AA131)</f>
        <v>0.73470113851992402</v>
      </c>
      <c r="AE131" s="10">
        <v>3.1</v>
      </c>
      <c r="AF131" s="10">
        <v>1.1000000000000001</v>
      </c>
      <c r="AG131" s="10">
        <v>1.25</v>
      </c>
      <c r="AH131" s="10">
        <v>2.65</v>
      </c>
      <c r="AI131" s="10">
        <v>0.95</v>
      </c>
      <c r="AJ131" s="10">
        <v>2.9</v>
      </c>
      <c r="AK131" s="10">
        <v>4.4000000000000004</v>
      </c>
      <c r="AL131" s="10">
        <v>2.6</v>
      </c>
      <c r="AM131" s="10">
        <v>2.4500000000000002</v>
      </c>
      <c r="AN131" s="10">
        <v>3.4</v>
      </c>
      <c r="AO131" s="10">
        <v>2.5499999999999998</v>
      </c>
      <c r="AP131" s="10">
        <v>1.5</v>
      </c>
      <c r="AQ131" s="10">
        <v>3.75</v>
      </c>
      <c r="AR131" s="10">
        <v>6.9</v>
      </c>
      <c r="AS131" s="10">
        <v>13.3</v>
      </c>
      <c r="AT131" s="10">
        <v>3.45</v>
      </c>
      <c r="AU131" s="10">
        <v>2.7</v>
      </c>
      <c r="AV131" s="10">
        <v>3</v>
      </c>
    </row>
    <row r="132" spans="1:48" s="10" customFormat="1">
      <c r="A132" s="8" t="s">
        <v>266</v>
      </c>
      <c r="B132" s="111" t="s">
        <v>272</v>
      </c>
      <c r="C132" s="13">
        <v>38635</v>
      </c>
      <c r="D132" s="6" t="s">
        <v>273</v>
      </c>
      <c r="E132" s="53" t="s">
        <v>266</v>
      </c>
      <c r="F132" s="8" t="s">
        <v>274</v>
      </c>
      <c r="G132" s="7" t="s">
        <v>88</v>
      </c>
      <c r="H132" s="110">
        <v>231</v>
      </c>
      <c r="I132" s="15">
        <v>142</v>
      </c>
      <c r="J132" s="56">
        <f t="shared" si="23"/>
        <v>3.1690140845070422E-2</v>
      </c>
      <c r="K132" s="56">
        <f t="shared" si="23"/>
        <v>9.1549295774647887E-3</v>
      </c>
      <c r="L132" s="56">
        <f t="shared" si="23"/>
        <v>1.091549295774648E-2</v>
      </c>
      <c r="M132" s="56">
        <f t="shared" si="23"/>
        <v>2.5704225352112677E-2</v>
      </c>
      <c r="N132" s="56">
        <f t="shared" si="23"/>
        <v>9.0845070422535222E-3</v>
      </c>
      <c r="O132" s="56">
        <f t="shared" si="23"/>
        <v>2.9225352112676059E-2</v>
      </c>
      <c r="P132" s="56">
        <f t="shared" si="23"/>
        <v>4.401408450704225E-2</v>
      </c>
      <c r="Q132" s="56">
        <f t="shared" si="23"/>
        <v>2.3591549295774648E-2</v>
      </c>
      <c r="R132" s="56">
        <f t="shared" si="23"/>
        <v>2.6056338028169014E-2</v>
      </c>
      <c r="S132" s="56">
        <f t="shared" si="23"/>
        <v>3.4154929577464785E-2</v>
      </c>
      <c r="T132" s="56">
        <f t="shared" si="24"/>
        <v>2.5352112676056339E-2</v>
      </c>
      <c r="U132" s="56">
        <f t="shared" si="24"/>
        <v>1.4436619718309857E-2</v>
      </c>
      <c r="V132" s="56">
        <f t="shared" si="24"/>
        <v>4.0492957746478875E-2</v>
      </c>
      <c r="W132" s="56">
        <f t="shared" si="24"/>
        <v>5.9859154929577461E-2</v>
      </c>
      <c r="X132" s="56">
        <f t="shared" si="24"/>
        <v>0.15563380281690142</v>
      </c>
      <c r="Y132" s="56">
        <f t="shared" si="24"/>
        <v>3.4154929577464785E-2</v>
      </c>
      <c r="Z132" s="56">
        <f t="shared" si="24"/>
        <v>2.711267605633803E-2</v>
      </c>
      <c r="AA132" s="56">
        <f t="shared" si="24"/>
        <v>2.9929577464788731E-2</v>
      </c>
      <c r="AB132" s="58"/>
      <c r="AC132" s="58">
        <f>SUM(J132:AA132)</f>
        <v>0.63056338028169012</v>
      </c>
      <c r="AE132" s="10">
        <v>4.5</v>
      </c>
      <c r="AF132" s="10">
        <v>1.3</v>
      </c>
      <c r="AG132" s="10">
        <v>1.55</v>
      </c>
      <c r="AH132" s="10">
        <v>3.65</v>
      </c>
      <c r="AI132" s="10">
        <v>1.29</v>
      </c>
      <c r="AJ132" s="10">
        <v>4.1500000000000004</v>
      </c>
      <c r="AK132" s="10">
        <v>6.25</v>
      </c>
      <c r="AL132" s="10">
        <v>3.35</v>
      </c>
      <c r="AM132" s="10">
        <v>3.7</v>
      </c>
      <c r="AN132" s="10">
        <v>4.8499999999999996</v>
      </c>
      <c r="AO132" s="10">
        <v>3.6</v>
      </c>
      <c r="AP132" s="10">
        <v>2.0499999999999998</v>
      </c>
      <c r="AQ132" s="10">
        <v>5.75</v>
      </c>
      <c r="AR132" s="10">
        <v>8.5</v>
      </c>
      <c r="AS132" s="10">
        <v>22.1</v>
      </c>
      <c r="AT132" s="10">
        <v>4.8499999999999996</v>
      </c>
      <c r="AU132" s="10">
        <v>3.85</v>
      </c>
      <c r="AV132" s="10">
        <v>4.25</v>
      </c>
    </row>
    <row r="133" spans="1:48" s="30" customFormat="1">
      <c r="A133" s="14"/>
      <c r="B133" s="112"/>
      <c r="C133" s="113"/>
      <c r="D133" s="27"/>
      <c r="E133" s="29" t="s">
        <v>266</v>
      </c>
      <c r="F133" s="14"/>
      <c r="G133" s="28"/>
      <c r="H133" s="114"/>
      <c r="I133" s="45">
        <f t="shared" ref="I133:AA133" si="25">AVERAGE(I130:I132)</f>
        <v>107.51499999999999</v>
      </c>
      <c r="J133" s="45">
        <f t="shared" si="25"/>
        <v>3.5635464194496626E-2</v>
      </c>
      <c r="K133" s="45">
        <f t="shared" si="25"/>
        <v>1.1210670344780136E-2</v>
      </c>
      <c r="L133" s="45">
        <f t="shared" si="25"/>
        <v>1.2736914255036383E-2</v>
      </c>
      <c r="M133" s="45">
        <f t="shared" si="25"/>
        <v>2.8743528741524565E-2</v>
      </c>
      <c r="N133" s="45">
        <f t="shared" si="25"/>
        <v>1.0265127232365409E-2</v>
      </c>
      <c r="O133" s="45">
        <f t="shared" si="25"/>
        <v>3.2291177499047405E-2</v>
      </c>
      <c r="P133" s="45">
        <f t="shared" si="25"/>
        <v>4.9385932049680663E-2</v>
      </c>
      <c r="Q133" s="45">
        <f t="shared" si="25"/>
        <v>2.8188054003394608E-2</v>
      </c>
      <c r="R133" s="45">
        <f t="shared" si="25"/>
        <v>2.7897055635849904E-2</v>
      </c>
      <c r="S133" s="45">
        <f t="shared" si="25"/>
        <v>3.7989429015925155E-2</v>
      </c>
      <c r="T133" s="45">
        <f t="shared" si="25"/>
        <v>2.8923659077471225E-2</v>
      </c>
      <c r="U133" s="45">
        <f t="shared" si="25"/>
        <v>1.6804178497100659E-2</v>
      </c>
      <c r="V133" s="45">
        <f t="shared" si="25"/>
        <v>4.2524954004660422E-2</v>
      </c>
      <c r="W133" s="45">
        <f t="shared" si="25"/>
        <v>7.0266377972726987E-2</v>
      </c>
      <c r="X133" s="45">
        <f t="shared" si="25"/>
        <v>0.15624376017087618</v>
      </c>
      <c r="Y133" s="45">
        <f t="shared" si="25"/>
        <v>3.8013883563456259E-2</v>
      </c>
      <c r="Z133" s="45">
        <f t="shared" si="25"/>
        <v>3.1662339118324168E-2</v>
      </c>
      <c r="AA133" s="45">
        <f t="shared" si="25"/>
        <v>3.2921238701174783E-2</v>
      </c>
      <c r="AB133" s="45"/>
      <c r="AC133" s="115">
        <f>SUM(J133:AA133)</f>
        <v>0.69170374407789159</v>
      </c>
    </row>
    <row r="134" spans="1:48" s="10" customFormat="1">
      <c r="A134" s="8"/>
      <c r="B134" s="111"/>
      <c r="C134" s="13"/>
      <c r="D134" s="6"/>
      <c r="E134" s="47"/>
      <c r="F134" s="116"/>
      <c r="G134" s="24"/>
      <c r="H134" s="110"/>
      <c r="I134" s="15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117"/>
      <c r="AC134" s="117"/>
    </row>
    <row r="135" spans="1:48" s="30" customFormat="1">
      <c r="A135" s="27" t="s">
        <v>275</v>
      </c>
      <c r="B135" s="30" t="s">
        <v>276</v>
      </c>
      <c r="C135" s="28" t="s">
        <v>277</v>
      </c>
      <c r="D135" s="27" t="s">
        <v>264</v>
      </c>
      <c r="E135" s="29" t="s">
        <v>278</v>
      </c>
      <c r="F135" s="118" t="s">
        <v>279</v>
      </c>
      <c r="G135" s="119">
        <v>50</v>
      </c>
      <c r="H135" s="114">
        <v>61</v>
      </c>
      <c r="I135" s="120">
        <v>60.215000000000003</v>
      </c>
      <c r="J135" s="95">
        <f t="shared" ref="J135:AA135" si="26">AE135/$I135</f>
        <v>3.6535746906916883E-2</v>
      </c>
      <c r="K135" s="95">
        <f t="shared" si="26"/>
        <v>9.9642946109773298E-3</v>
      </c>
      <c r="L135" s="95">
        <f t="shared" si="26"/>
        <v>8.3035788424811081E-3</v>
      </c>
      <c r="M135" s="95">
        <f t="shared" si="26"/>
        <v>2.4910736527443328E-2</v>
      </c>
      <c r="N135" s="95">
        <f t="shared" si="26"/>
        <v>7.1410778045337539E-3</v>
      </c>
      <c r="O135" s="95">
        <f t="shared" si="26"/>
        <v>2.8232168064435771E-2</v>
      </c>
      <c r="P135" s="95">
        <f t="shared" si="26"/>
        <v>3.9857178443909319E-2</v>
      </c>
      <c r="Q135" s="95">
        <f t="shared" si="26"/>
        <v>2.1589304990450885E-2</v>
      </c>
      <c r="R135" s="95">
        <f t="shared" si="26"/>
        <v>1.8267873453458441E-2</v>
      </c>
      <c r="S135" s="95">
        <f t="shared" si="26"/>
        <v>3.3214315369924433E-2</v>
      </c>
      <c r="T135" s="95">
        <f t="shared" si="26"/>
        <v>2.1589304990450885E-2</v>
      </c>
      <c r="U135" s="95">
        <f t="shared" si="26"/>
        <v>1.4116084032217886E-2</v>
      </c>
      <c r="V135" s="95">
        <f t="shared" si="26"/>
        <v>3.9857178443909319E-2</v>
      </c>
      <c r="W135" s="95">
        <f t="shared" si="26"/>
        <v>6.559827285560077E-2</v>
      </c>
      <c r="X135" s="95">
        <f t="shared" si="26"/>
        <v>0.25907165988541059</v>
      </c>
      <c r="Y135" s="95">
        <f t="shared" si="26"/>
        <v>2.8232168064435771E-2</v>
      </c>
      <c r="Z135" s="95">
        <f t="shared" si="26"/>
        <v>2.8232168064435771E-2</v>
      </c>
      <c r="AA135" s="95">
        <f t="shared" si="26"/>
        <v>2.657145229593955E-2</v>
      </c>
      <c r="AC135" s="121">
        <f>SUM(J135:AA135)</f>
        <v>0.71128456364693171</v>
      </c>
      <c r="AE135" s="30">
        <v>2.2000000000000002</v>
      </c>
      <c r="AF135" s="30">
        <v>0.6</v>
      </c>
      <c r="AG135" s="30">
        <v>0.5</v>
      </c>
      <c r="AH135" s="30">
        <v>1.5</v>
      </c>
      <c r="AI135" s="30">
        <v>0.43</v>
      </c>
      <c r="AJ135" s="30">
        <v>1.7</v>
      </c>
      <c r="AK135" s="30">
        <v>2.4</v>
      </c>
      <c r="AL135" s="30">
        <v>1.3</v>
      </c>
      <c r="AM135" s="30">
        <v>1.1000000000000001</v>
      </c>
      <c r="AN135" s="30">
        <v>2</v>
      </c>
      <c r="AO135" s="30">
        <v>1.3</v>
      </c>
      <c r="AP135" s="30">
        <v>0.85</v>
      </c>
      <c r="AQ135" s="30">
        <v>2.4</v>
      </c>
      <c r="AR135" s="30">
        <v>3.95</v>
      </c>
      <c r="AS135" s="30">
        <v>15.6</v>
      </c>
      <c r="AT135" s="30">
        <v>1.7</v>
      </c>
      <c r="AU135" s="30">
        <v>1.7</v>
      </c>
      <c r="AV135" s="30">
        <v>1.6</v>
      </c>
    </row>
    <row r="136" spans="1:48">
      <c r="A136" s="6"/>
      <c r="B136" s="6"/>
      <c r="C136" s="7"/>
      <c r="D136" s="6"/>
      <c r="E136" s="8"/>
      <c r="F136" s="6"/>
      <c r="G136" s="7"/>
      <c r="H136" s="48"/>
      <c r="I136" s="49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48">
      <c r="A137" s="6" t="s">
        <v>280</v>
      </c>
      <c r="B137" s="6"/>
      <c r="C137" s="7"/>
      <c r="D137" s="6" t="s">
        <v>280</v>
      </c>
      <c r="E137" s="8" t="s">
        <v>280</v>
      </c>
      <c r="F137" s="6" t="s">
        <v>281</v>
      </c>
      <c r="G137" s="7">
        <v>84</v>
      </c>
      <c r="H137" s="24">
        <v>60</v>
      </c>
      <c r="I137" s="15">
        <v>185.905</v>
      </c>
      <c r="J137" s="15">
        <v>4.5453322999999997E-2</v>
      </c>
      <c r="K137" s="15">
        <v>1.8557865999999999E-2</v>
      </c>
      <c r="L137" s="15">
        <v>1.2909820000000001E-2</v>
      </c>
      <c r="M137" s="15">
        <v>3.4426184999999998E-2</v>
      </c>
      <c r="N137" s="15">
        <v>9.9782150000000003E-3</v>
      </c>
      <c r="O137" s="15">
        <v>3.0391866999999999E-2</v>
      </c>
      <c r="P137" s="15">
        <v>6.3473278999999994E-2</v>
      </c>
      <c r="Q137" s="15">
        <v>3.7653640000000002E-2</v>
      </c>
      <c r="R137" s="15">
        <v>2.6088594E-2</v>
      </c>
      <c r="S137" s="15">
        <v>4.2494823000000001E-2</v>
      </c>
      <c r="T137" s="15">
        <v>4.9218686999999997E-2</v>
      </c>
      <c r="U137" s="15">
        <v>1.5868320000000002E-2</v>
      </c>
      <c r="V137" s="15">
        <v>4.8142868999999998E-2</v>
      </c>
      <c r="W137" s="15">
        <v>8.3106963000000006E-2</v>
      </c>
      <c r="X137" s="15">
        <v>0.14738710599999999</v>
      </c>
      <c r="Y137" s="15">
        <v>5.4059869000000003E-2</v>
      </c>
      <c r="Z137" s="15">
        <v>6.9659235E-2</v>
      </c>
      <c r="AA137" s="15">
        <v>3.3888276000000002E-2</v>
      </c>
      <c r="AC137">
        <f t="shared" si="17"/>
        <v>0.82275893700000002</v>
      </c>
    </row>
    <row r="138" spans="1:48">
      <c r="A138" s="6" t="s">
        <v>280</v>
      </c>
      <c r="B138" s="6" t="s">
        <v>282</v>
      </c>
      <c r="C138" s="122">
        <v>37159</v>
      </c>
      <c r="D138" s="6" t="s">
        <v>280</v>
      </c>
      <c r="E138" s="8" t="s">
        <v>280</v>
      </c>
      <c r="F138" s="6" t="s">
        <v>283</v>
      </c>
      <c r="G138" s="7">
        <v>84</v>
      </c>
      <c r="H138" s="24">
        <v>60</v>
      </c>
      <c r="I138" s="15">
        <v>172.5</v>
      </c>
      <c r="J138" s="15">
        <v>5.1304348E-2</v>
      </c>
      <c r="K138" s="15">
        <v>1.8260869999999998E-2</v>
      </c>
      <c r="L138" s="15">
        <v>1.3913043E-2</v>
      </c>
      <c r="M138" s="15">
        <v>3.2753623000000003E-2</v>
      </c>
      <c r="N138" s="15">
        <v>9.8260870000000007E-3</v>
      </c>
      <c r="O138" s="15">
        <v>3.3623187999999998E-2</v>
      </c>
      <c r="P138" s="15">
        <v>6.2608696000000005E-2</v>
      </c>
      <c r="Q138" s="15">
        <v>3.6811594000000003E-2</v>
      </c>
      <c r="R138" s="15">
        <v>2.8405797E-2</v>
      </c>
      <c r="S138" s="15">
        <v>4.2028985999999997E-2</v>
      </c>
      <c r="T138" s="15">
        <v>4.4347826E-2</v>
      </c>
      <c r="U138" s="15">
        <v>2.2898551E-2</v>
      </c>
      <c r="V138" s="15">
        <v>4.6086956999999998E-2</v>
      </c>
      <c r="W138" s="15">
        <v>0.08</v>
      </c>
      <c r="X138" s="15">
        <v>0.17884058</v>
      </c>
      <c r="Y138" s="15">
        <v>5.0144927999999998E-2</v>
      </c>
      <c r="Z138" s="15">
        <v>6.0289855000000003E-2</v>
      </c>
      <c r="AA138" s="15">
        <v>3.8260870000000002E-2</v>
      </c>
      <c r="AC138">
        <f t="shared" si="17"/>
        <v>0.85040579900000002</v>
      </c>
    </row>
    <row r="139" spans="1:48">
      <c r="A139" s="6" t="s">
        <v>280</v>
      </c>
      <c r="B139" s="6"/>
      <c r="C139" s="7"/>
      <c r="D139" s="6" t="s">
        <v>280</v>
      </c>
      <c r="E139" s="8" t="s">
        <v>280</v>
      </c>
      <c r="F139" s="6" t="s">
        <v>284</v>
      </c>
      <c r="G139" s="7">
        <v>84</v>
      </c>
      <c r="H139" s="24">
        <v>60</v>
      </c>
      <c r="I139" s="15">
        <v>124.2</v>
      </c>
      <c r="J139" s="15">
        <v>2.5764894999999999E-2</v>
      </c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C139">
        <f t="shared" si="17"/>
        <v>2.5764894999999999E-2</v>
      </c>
    </row>
    <row r="140" spans="1:48">
      <c r="A140" s="6" t="s">
        <v>280</v>
      </c>
      <c r="B140" s="6"/>
      <c r="C140" s="7"/>
      <c r="D140" s="6" t="s">
        <v>280</v>
      </c>
      <c r="E140" s="8" t="s">
        <v>280</v>
      </c>
      <c r="F140" s="6" t="s">
        <v>285</v>
      </c>
      <c r="G140" s="7">
        <v>84</v>
      </c>
      <c r="H140" s="24">
        <v>60</v>
      </c>
      <c r="I140" s="16">
        <v>621.4</v>
      </c>
      <c r="J140" s="15">
        <v>5.0852913E-2</v>
      </c>
      <c r="K140" s="15">
        <v>1.4242034000000001E-2</v>
      </c>
      <c r="L140" s="15">
        <v>7.965883E-3</v>
      </c>
      <c r="M140" s="15">
        <v>3.5645317000000003E-2</v>
      </c>
      <c r="N140" s="15">
        <v>8.5774059999999992E-3</v>
      </c>
      <c r="O140" s="15">
        <v>3.8059220999999997E-2</v>
      </c>
      <c r="P140" s="15">
        <v>7.4670100000000003E-2</v>
      </c>
      <c r="Q140" s="15">
        <v>4.3289346999999999E-2</v>
      </c>
      <c r="R140" s="15">
        <v>2.9047313000000002E-2</v>
      </c>
      <c r="S140" s="15">
        <v>5.7048599999999998E-2</v>
      </c>
      <c r="T140" s="15">
        <v>5.8577405999999999E-2</v>
      </c>
      <c r="U140" s="15">
        <v>2.2368844999999998E-2</v>
      </c>
      <c r="V140" s="15">
        <v>6.3807531000000001E-2</v>
      </c>
      <c r="W140" s="15">
        <v>7.2175732000000006E-2</v>
      </c>
      <c r="X140" s="15">
        <v>0.112890248</v>
      </c>
      <c r="Y140" s="15">
        <v>8.8992597000000007E-2</v>
      </c>
      <c r="Z140" s="15">
        <v>7.0083681999999994E-2</v>
      </c>
      <c r="AA140" s="15">
        <v>5.1738011E-2</v>
      </c>
      <c r="AC140">
        <f t="shared" si="17"/>
        <v>0.90003218600000001</v>
      </c>
    </row>
    <row r="141" spans="1:48">
      <c r="A141" s="6" t="s">
        <v>280</v>
      </c>
      <c r="B141" s="6"/>
      <c r="C141" s="7"/>
      <c r="D141" s="6" t="s">
        <v>280</v>
      </c>
      <c r="E141" s="8" t="s">
        <v>280</v>
      </c>
      <c r="F141" s="6" t="s">
        <v>286</v>
      </c>
      <c r="G141" s="7">
        <v>84</v>
      </c>
      <c r="H141" s="24">
        <v>60</v>
      </c>
      <c r="I141" s="15">
        <v>215.85</v>
      </c>
      <c r="J141" s="15">
        <v>5.4435951000000003E-2</v>
      </c>
      <c r="K141" s="15">
        <v>1.5983322000000001E-2</v>
      </c>
      <c r="L141" s="15">
        <v>1.1118833E-2</v>
      </c>
      <c r="M141" s="15">
        <v>3.7989344000000001E-2</v>
      </c>
      <c r="N141" s="85"/>
      <c r="O141" s="15">
        <v>4.1695622000000002E-2</v>
      </c>
      <c r="P141" s="15">
        <v>6.7407921999999995E-2</v>
      </c>
      <c r="Q141" s="15">
        <v>3.8684270999999999E-2</v>
      </c>
      <c r="R141" s="15">
        <v>2.8723650999999999E-2</v>
      </c>
      <c r="S141" s="15">
        <v>4.5633541999999999E-2</v>
      </c>
      <c r="T141" s="15">
        <v>4.3548760999999998E-2</v>
      </c>
      <c r="U141" s="15">
        <v>2.2932592000000002E-2</v>
      </c>
      <c r="V141" s="15">
        <v>5.3741023999999998E-2</v>
      </c>
      <c r="W141" s="15">
        <v>7.4820476999999996E-2</v>
      </c>
      <c r="X141" s="15">
        <v>0.164697707</v>
      </c>
      <c r="Y141" s="15">
        <v>5.8373871000000001E-2</v>
      </c>
      <c r="Z141" s="15">
        <v>7.0882556999999999E-2</v>
      </c>
      <c r="AA141" s="15">
        <v>3.9379198999999997E-2</v>
      </c>
      <c r="AC141">
        <f t="shared" si="17"/>
        <v>0.87004864600000009</v>
      </c>
    </row>
    <row r="142" spans="1:48">
      <c r="A142" s="6" t="s">
        <v>280</v>
      </c>
      <c r="B142" s="6"/>
      <c r="C142" s="7"/>
      <c r="D142" s="6" t="s">
        <v>280</v>
      </c>
      <c r="E142" s="8" t="s">
        <v>280</v>
      </c>
      <c r="F142" s="6" t="s">
        <v>287</v>
      </c>
      <c r="G142" s="7">
        <v>84</v>
      </c>
      <c r="H142" s="24">
        <v>60</v>
      </c>
      <c r="I142" s="15">
        <v>154.6</v>
      </c>
      <c r="J142" s="15">
        <v>2.7813713E-2</v>
      </c>
      <c r="K142" s="15">
        <v>1.5200517E-2</v>
      </c>
      <c r="L142" s="15">
        <v>1.0025872999999999E-2</v>
      </c>
      <c r="M142" s="15">
        <v>3.1694696000000001E-2</v>
      </c>
      <c r="N142" s="15">
        <v>9.0232860000000002E-3</v>
      </c>
      <c r="O142" s="15">
        <v>3.8163001000000002E-2</v>
      </c>
      <c r="P142" s="15">
        <v>6.6623545000000006E-2</v>
      </c>
      <c r="Q142" s="15">
        <v>4.2043984E-2</v>
      </c>
      <c r="R142" s="15">
        <v>3.2341527000000002E-2</v>
      </c>
      <c r="S142" s="15">
        <v>4.3337646000000001E-2</v>
      </c>
      <c r="T142" s="15">
        <v>3.2341527000000002E-2</v>
      </c>
      <c r="U142" s="15">
        <v>1.8758085000000001E-2</v>
      </c>
      <c r="V142" s="15">
        <v>4.0103492999999997E-2</v>
      </c>
      <c r="W142" s="15">
        <v>6.0155238999999999E-2</v>
      </c>
      <c r="X142" s="15">
        <v>0.22056921099999999</v>
      </c>
      <c r="Y142" s="15">
        <v>4.6248382999999997E-2</v>
      </c>
      <c r="Z142" s="15">
        <v>8.2147476999999997E-2</v>
      </c>
      <c r="AA142" s="15">
        <v>4.1720568999999999E-2</v>
      </c>
      <c r="AC142">
        <f t="shared" si="17"/>
        <v>0.85831177200000008</v>
      </c>
    </row>
    <row r="143" spans="1:48" s="64" customFormat="1">
      <c r="A143" s="69"/>
      <c r="B143" s="69"/>
      <c r="C143" s="70"/>
      <c r="D143" s="69"/>
      <c r="E143" s="71" t="s">
        <v>280</v>
      </c>
      <c r="F143" s="69"/>
      <c r="G143" s="70"/>
      <c r="H143" s="41" t="s">
        <v>71</v>
      </c>
      <c r="I143" s="72" t="s">
        <v>288</v>
      </c>
      <c r="J143" s="72">
        <f t="shared" ref="J143:AA143" si="27">AVERAGE(J137:J142)</f>
        <v>4.26041905E-2</v>
      </c>
      <c r="K143" s="72">
        <f t="shared" si="27"/>
        <v>1.6448921799999999E-2</v>
      </c>
      <c r="L143" s="72">
        <f t="shared" si="27"/>
        <v>1.1186690400000001E-2</v>
      </c>
      <c r="M143" s="72">
        <f t="shared" si="27"/>
        <v>3.4501833000000003E-2</v>
      </c>
      <c r="N143" s="72">
        <f t="shared" si="27"/>
        <v>9.351248500000001E-3</v>
      </c>
      <c r="O143" s="72">
        <f t="shared" si="27"/>
        <v>3.6386579799999999E-2</v>
      </c>
      <c r="P143" s="72">
        <f t="shared" si="27"/>
        <v>6.6956708400000009E-2</v>
      </c>
      <c r="Q143" s="72">
        <f t="shared" si="27"/>
        <v>3.9696567199999998E-2</v>
      </c>
      <c r="R143" s="72">
        <f t="shared" si="27"/>
        <v>2.8921376400000004E-2</v>
      </c>
      <c r="S143" s="72">
        <f t="shared" si="27"/>
        <v>4.6108719400000005E-2</v>
      </c>
      <c r="T143" s="72">
        <f t="shared" si="27"/>
        <v>4.5606841400000001E-2</v>
      </c>
      <c r="U143" s="72">
        <f t="shared" si="27"/>
        <v>2.0565278600000004E-2</v>
      </c>
      <c r="V143" s="72">
        <f t="shared" si="27"/>
        <v>5.0376374799999998E-2</v>
      </c>
      <c r="W143" s="72">
        <f t="shared" si="27"/>
        <v>7.4051682199999996E-2</v>
      </c>
      <c r="X143" s="72">
        <f t="shared" si="27"/>
        <v>0.16487697039999999</v>
      </c>
      <c r="Y143" s="72">
        <f t="shared" si="27"/>
        <v>5.956392960000001E-2</v>
      </c>
      <c r="Z143" s="72">
        <f t="shared" si="27"/>
        <v>7.0612561199999993E-2</v>
      </c>
      <c r="AA143" s="72">
        <f t="shared" si="27"/>
        <v>4.0997384999999997E-2</v>
      </c>
      <c r="AC143" s="64">
        <f t="shared" si="17"/>
        <v>0.85881385860000004</v>
      </c>
    </row>
    <row r="144" spans="1:48">
      <c r="A144" s="6" t="s">
        <v>289</v>
      </c>
      <c r="B144" s="6" t="s">
        <v>76</v>
      </c>
      <c r="C144" s="122">
        <v>37168</v>
      </c>
      <c r="D144" s="6" t="s">
        <v>289</v>
      </c>
      <c r="E144" s="8" t="s">
        <v>289</v>
      </c>
      <c r="F144" s="6" t="s">
        <v>290</v>
      </c>
      <c r="G144" s="7">
        <v>49</v>
      </c>
      <c r="H144" s="24">
        <v>62</v>
      </c>
      <c r="I144" s="15">
        <v>130.19999999999999</v>
      </c>
      <c r="J144" s="15">
        <v>5.6835637000000001E-2</v>
      </c>
      <c r="K144" s="15">
        <v>1.8049155000000001E-2</v>
      </c>
      <c r="L144" s="15">
        <v>1.6513057000000001E-2</v>
      </c>
      <c r="M144" s="15">
        <v>3.8786481999999997E-2</v>
      </c>
      <c r="N144" s="15">
        <v>1.1904761999999999E-2</v>
      </c>
      <c r="O144" s="15">
        <v>3.7250383999999997E-2</v>
      </c>
      <c r="P144" s="15">
        <v>6.6820275999999998E-2</v>
      </c>
      <c r="Q144" s="15">
        <v>4.1090630000000003E-2</v>
      </c>
      <c r="R144" s="15">
        <v>3.1105991E-2</v>
      </c>
      <c r="S144" s="15">
        <v>4.5314899999999998E-2</v>
      </c>
      <c r="T144" s="15">
        <v>4.0322581000000003E-2</v>
      </c>
      <c r="U144" s="15">
        <v>1.5745008000000001E-2</v>
      </c>
      <c r="V144" s="15">
        <v>5.4531490000000002E-2</v>
      </c>
      <c r="W144" s="15">
        <v>0.13018433200000001</v>
      </c>
      <c r="X144" s="15">
        <v>9.7542243000000001E-2</v>
      </c>
      <c r="Y144" s="15">
        <v>3.9938556E-2</v>
      </c>
      <c r="Z144" s="15">
        <v>3.5330261000000002E-2</v>
      </c>
      <c r="AA144" s="15">
        <v>3.6482334999999998E-2</v>
      </c>
      <c r="AC144">
        <f t="shared" si="17"/>
        <v>0.8137480800000001</v>
      </c>
    </row>
    <row r="145" spans="1:29">
      <c r="A145" s="6" t="s">
        <v>289</v>
      </c>
      <c r="B145" s="6" t="s">
        <v>76</v>
      </c>
      <c r="C145" s="122">
        <v>37168</v>
      </c>
      <c r="D145" s="6" t="s">
        <v>289</v>
      </c>
      <c r="E145" s="8" t="s">
        <v>289</v>
      </c>
      <c r="F145" s="6" t="s">
        <v>291</v>
      </c>
      <c r="G145" s="7">
        <v>49</v>
      </c>
      <c r="H145" s="24">
        <v>62</v>
      </c>
      <c r="I145" s="15">
        <v>133.30000000000001</v>
      </c>
      <c r="J145" s="15">
        <v>6.1140285000000003E-2</v>
      </c>
      <c r="K145" s="15">
        <v>1.8754689000000001E-2</v>
      </c>
      <c r="L145" s="15">
        <v>1.5753937999999999E-2</v>
      </c>
      <c r="M145" s="15">
        <v>4.0135034E-2</v>
      </c>
      <c r="N145" s="15">
        <v>1.2115529E-2</v>
      </c>
      <c r="O145" s="15">
        <v>3.9009752000000002E-2</v>
      </c>
      <c r="P145" s="15">
        <v>6.9017254E-2</v>
      </c>
      <c r="Q145" s="15">
        <v>4.0510127999999999E-2</v>
      </c>
      <c r="R145" s="15">
        <v>3.1507876999999997E-2</v>
      </c>
      <c r="S145" s="15">
        <v>4.8387096999999997E-2</v>
      </c>
      <c r="T145" s="15">
        <v>4.3510878000000003E-2</v>
      </c>
      <c r="U145" s="15">
        <v>1.8004500999999999E-2</v>
      </c>
      <c r="V145" s="15">
        <v>6.6766692000000002E-2</v>
      </c>
      <c r="W145" s="15">
        <v>9.0397598999999995E-2</v>
      </c>
      <c r="X145" s="15">
        <v>9.6399100000000001E-2</v>
      </c>
      <c r="Y145" s="15">
        <v>4.2760689999999997E-2</v>
      </c>
      <c r="Z145" s="15">
        <v>3.6009001999999998E-2</v>
      </c>
      <c r="AA145" s="15">
        <v>3.6759189999999997E-2</v>
      </c>
      <c r="AC145">
        <f t="shared" si="17"/>
        <v>0.80693923499999998</v>
      </c>
    </row>
    <row r="146" spans="1:29">
      <c r="A146" s="6" t="s">
        <v>289</v>
      </c>
      <c r="B146" s="6" t="s">
        <v>76</v>
      </c>
      <c r="C146" s="122">
        <v>37168</v>
      </c>
      <c r="D146" s="6" t="s">
        <v>289</v>
      </c>
      <c r="E146" s="8" t="s">
        <v>289</v>
      </c>
      <c r="F146" s="6" t="s">
        <v>292</v>
      </c>
      <c r="G146" s="7">
        <v>49</v>
      </c>
      <c r="H146" s="24">
        <v>62</v>
      </c>
      <c r="I146" s="15">
        <v>128.94999999999999</v>
      </c>
      <c r="J146" s="15">
        <v>5.5835595000000002E-2</v>
      </c>
      <c r="K146" s="15">
        <v>1.8611864999999998E-2</v>
      </c>
      <c r="L146" s="15">
        <v>1.4346645999999999E-2</v>
      </c>
      <c r="M146" s="15">
        <v>3.9162466E-2</v>
      </c>
      <c r="N146" s="15">
        <v>1.1438541999999999E-2</v>
      </c>
      <c r="O146" s="15">
        <v>3.8774718999999999E-2</v>
      </c>
      <c r="P146" s="15">
        <v>6.5917022000000006E-2</v>
      </c>
      <c r="Q146" s="15">
        <v>3.9162466E-2</v>
      </c>
      <c r="R146" s="15">
        <v>3.0632027999999999E-2</v>
      </c>
      <c r="S146" s="15">
        <v>4.9631639999999998E-2</v>
      </c>
      <c r="T146" s="15">
        <v>3.9550213000000001E-2</v>
      </c>
      <c r="U146" s="15">
        <v>1.6673128999999998E-2</v>
      </c>
      <c r="V146" s="15">
        <v>5.8162077999999999E-2</v>
      </c>
      <c r="W146" s="15">
        <v>9.9651028000000003E-2</v>
      </c>
      <c r="X146" s="15">
        <v>0.100038775</v>
      </c>
      <c r="Y146" s="15">
        <v>4.1101202000000003E-2</v>
      </c>
      <c r="Z146" s="15">
        <v>3.2958511000000003E-2</v>
      </c>
      <c r="AA146" s="15">
        <v>3.6448236000000002E-2</v>
      </c>
      <c r="AC146">
        <f t="shared" si="17"/>
        <v>0.78809616100000002</v>
      </c>
    </row>
    <row r="147" spans="1:29">
      <c r="A147" s="6" t="s">
        <v>289</v>
      </c>
      <c r="B147" s="6" t="s">
        <v>76</v>
      </c>
      <c r="C147" s="122">
        <v>37168</v>
      </c>
      <c r="D147" s="6" t="s">
        <v>289</v>
      </c>
      <c r="E147" s="8" t="s">
        <v>289</v>
      </c>
      <c r="F147" s="6" t="s">
        <v>293</v>
      </c>
      <c r="G147" s="7">
        <v>49</v>
      </c>
      <c r="H147" s="24">
        <v>62</v>
      </c>
      <c r="I147" s="15">
        <v>103.9</v>
      </c>
      <c r="J147" s="15">
        <v>5.6304139000000003E-2</v>
      </c>
      <c r="K147" s="15">
        <v>1.8286813999999998E-2</v>
      </c>
      <c r="L147" s="15">
        <v>1.6361885999999999E-2</v>
      </c>
      <c r="M147" s="15">
        <v>3.9461019999999999E-2</v>
      </c>
      <c r="N147" s="15">
        <v>1.039461E-2</v>
      </c>
      <c r="O147" s="15">
        <v>3.9942251999999998E-2</v>
      </c>
      <c r="P147" s="15">
        <v>6.8816168999999996E-2</v>
      </c>
      <c r="Q147" s="15">
        <v>3.6573627999999997E-2</v>
      </c>
      <c r="R147" s="15">
        <v>2.8873916999999999E-2</v>
      </c>
      <c r="S147" s="15">
        <v>5.0048123E-2</v>
      </c>
      <c r="T147" s="15">
        <v>3.9461019999999999E-2</v>
      </c>
      <c r="U147" s="15">
        <v>1.5880654000000001E-2</v>
      </c>
      <c r="V147" s="15">
        <v>5.9191529999999999E-2</v>
      </c>
      <c r="W147" s="15">
        <v>0.100096246</v>
      </c>
      <c r="X147" s="15">
        <v>0.104427334</v>
      </c>
      <c r="Y147" s="15">
        <v>4.1385947999999999E-2</v>
      </c>
      <c r="Z147" s="15">
        <v>3.7536092E-2</v>
      </c>
      <c r="AA147" s="15">
        <v>3.7054860000000002E-2</v>
      </c>
      <c r="AC147">
        <f t="shared" si="17"/>
        <v>0.80009624199999985</v>
      </c>
    </row>
    <row r="148" spans="1:29" s="64" customFormat="1">
      <c r="A148" s="69"/>
      <c r="B148" s="69"/>
      <c r="C148" s="70"/>
      <c r="D148" s="69"/>
      <c r="E148" s="71" t="s">
        <v>289</v>
      </c>
      <c r="F148" s="69"/>
      <c r="G148" s="70"/>
      <c r="H148" s="41" t="s">
        <v>71</v>
      </c>
      <c r="I148" s="72" t="s">
        <v>125</v>
      </c>
      <c r="J148" s="72">
        <f t="shared" ref="J148:AA148" si="28">AVERAGE(J144:J147)</f>
        <v>5.7528914000000007E-2</v>
      </c>
      <c r="K148" s="72">
        <f t="shared" si="28"/>
        <v>1.8425630749999998E-2</v>
      </c>
      <c r="L148" s="72">
        <f t="shared" si="28"/>
        <v>1.5743881750000001E-2</v>
      </c>
      <c r="M148" s="72">
        <f t="shared" si="28"/>
        <v>3.9386250499999997E-2</v>
      </c>
      <c r="N148" s="72">
        <f t="shared" si="28"/>
        <v>1.1463360749999998E-2</v>
      </c>
      <c r="O148" s="72">
        <f t="shared" si="28"/>
        <v>3.8744276750000001E-2</v>
      </c>
      <c r="P148" s="72">
        <f t="shared" si="28"/>
        <v>6.764268024999999E-2</v>
      </c>
      <c r="Q148" s="72">
        <f t="shared" si="28"/>
        <v>3.9334213E-2</v>
      </c>
      <c r="R148" s="72">
        <f t="shared" si="28"/>
        <v>3.0529953249999998E-2</v>
      </c>
      <c r="S148" s="72">
        <f t="shared" si="28"/>
        <v>4.8345439999999996E-2</v>
      </c>
      <c r="T148" s="72">
        <f t="shared" si="28"/>
        <v>4.0711173000000003E-2</v>
      </c>
      <c r="U148" s="72">
        <f t="shared" si="28"/>
        <v>1.6575822999999996E-2</v>
      </c>
      <c r="V148" s="72">
        <f t="shared" si="28"/>
        <v>5.9662947500000001E-2</v>
      </c>
      <c r="W148" s="72">
        <f t="shared" si="28"/>
        <v>0.10508230125000001</v>
      </c>
      <c r="X148" s="72">
        <f t="shared" si="28"/>
        <v>9.9601862999999999E-2</v>
      </c>
      <c r="Y148" s="72">
        <f t="shared" si="28"/>
        <v>4.1296599000000003E-2</v>
      </c>
      <c r="Z148" s="72">
        <f t="shared" si="28"/>
        <v>3.5458466500000001E-2</v>
      </c>
      <c r="AA148" s="72">
        <f t="shared" si="28"/>
        <v>3.6686155249999998E-2</v>
      </c>
      <c r="AC148" s="64">
        <f t="shared" si="17"/>
        <v>0.80221992949999998</v>
      </c>
    </row>
    <row r="149" spans="1:29" s="128" customFormat="1" ht="12">
      <c r="A149" s="123"/>
      <c r="B149" s="123"/>
      <c r="C149" s="124"/>
      <c r="D149" s="123"/>
      <c r="E149" s="125"/>
      <c r="F149" s="123"/>
      <c r="G149" s="124"/>
      <c r="H149" s="126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</row>
    <row r="150" spans="1:29" s="128" customFormat="1">
      <c r="A150" s="6" t="s">
        <v>294</v>
      </c>
      <c r="B150" s="129" t="s">
        <v>295</v>
      </c>
      <c r="C150" s="124"/>
      <c r="D150" s="6" t="s">
        <v>296</v>
      </c>
      <c r="E150" s="8" t="s">
        <v>294</v>
      </c>
      <c r="F150" s="129" t="s">
        <v>297</v>
      </c>
      <c r="G150" s="130"/>
      <c r="H150" s="131" t="s">
        <v>298</v>
      </c>
      <c r="I150" s="132">
        <v>107.30500000000001</v>
      </c>
      <c r="J150" s="133">
        <v>3.6810959414752341E-2</v>
      </c>
      <c r="K150" s="133">
        <v>1.7240575928428311E-2</v>
      </c>
      <c r="L150" s="133">
        <v>2.236615255579889E-2</v>
      </c>
      <c r="M150" s="133">
        <v>3.5413074880014904E-2</v>
      </c>
      <c r="N150" s="133">
        <v>1.2860537719584361E-2</v>
      </c>
      <c r="O150" s="133">
        <v>3.0753459764223473E-2</v>
      </c>
      <c r="P150" s="133">
        <v>6.7098457667396666E-2</v>
      </c>
      <c r="Q150" s="133">
        <v>5.1255766273705788E-2</v>
      </c>
      <c r="R150" s="133">
        <v>3.3083267322119192E-2</v>
      </c>
      <c r="S150" s="133">
        <v>4.4266343600018639E-2</v>
      </c>
      <c r="T150" s="133">
        <v>4.9391920227389211E-2</v>
      </c>
      <c r="U150" s="133">
        <v>2.236615255579889E-2</v>
      </c>
      <c r="V150" s="133">
        <v>4.1004613018964638E-2</v>
      </c>
      <c r="W150" s="133">
        <v>6.2904804063184383E-2</v>
      </c>
      <c r="X150" s="133">
        <v>0.23391267881273006</v>
      </c>
      <c r="Y150" s="133">
        <v>4.2868459065281202E-2</v>
      </c>
      <c r="Z150" s="133">
        <v>0.10670518615162386</v>
      </c>
      <c r="AA150" s="133">
        <v>4.333442057686035E-2</v>
      </c>
      <c r="AC150">
        <f t="shared" si="17"/>
        <v>0.9536368295978751</v>
      </c>
    </row>
    <row r="151" spans="1:29" s="128" customFormat="1">
      <c r="A151" s="6" t="s">
        <v>294</v>
      </c>
      <c r="B151" s="129" t="s">
        <v>299</v>
      </c>
      <c r="C151" s="124"/>
      <c r="D151" s="6" t="s">
        <v>296</v>
      </c>
      <c r="E151" s="8" t="s">
        <v>294</v>
      </c>
      <c r="F151" s="129" t="s">
        <v>300</v>
      </c>
      <c r="G151" s="130"/>
      <c r="H151" s="131" t="s">
        <v>298</v>
      </c>
      <c r="I151" s="132">
        <v>106.78</v>
      </c>
      <c r="J151" s="134">
        <v>4.7761753137291627E-2</v>
      </c>
      <c r="K151" s="133">
        <v>1.8730099269526127E-2</v>
      </c>
      <c r="L151" s="133">
        <v>2.1539614159955044E-2</v>
      </c>
      <c r="M151" s="133">
        <v>3.4650683648623337E-2</v>
      </c>
      <c r="N151" s="133">
        <v>1.3860273459449336E-2</v>
      </c>
      <c r="O151" s="133">
        <v>3.184116875819442E-2</v>
      </c>
      <c r="P151" s="133">
        <v>6.9769619778984826E-2</v>
      </c>
      <c r="Q151" s="133">
        <v>5.1039520509458702E-2</v>
      </c>
      <c r="R151" s="133">
        <v>3.2777673721670723E-2</v>
      </c>
      <c r="S151" s="133">
        <v>5.1039520509458702E-2</v>
      </c>
      <c r="T151" s="133">
        <v>4.963476306424424E-2</v>
      </c>
      <c r="U151" s="133">
        <v>2.481738153212212E-2</v>
      </c>
      <c r="V151" s="133">
        <v>3.980146094774302E-2</v>
      </c>
      <c r="W151" s="133">
        <v>6.0872822625959916E-2</v>
      </c>
      <c r="X151" s="133">
        <v>0.23272148342386215</v>
      </c>
      <c r="Y151" s="133">
        <v>4.167447087469564E-2</v>
      </c>
      <c r="Z151" s="133">
        <v>0.10676156583629894</v>
      </c>
      <c r="AA151" s="133">
        <v>4.2142723356433785E-2</v>
      </c>
      <c r="AC151">
        <f t="shared" si="17"/>
        <v>0.97143659861397258</v>
      </c>
    </row>
    <row r="152" spans="1:29" s="128" customFormat="1">
      <c r="A152" s="6" t="s">
        <v>294</v>
      </c>
      <c r="B152" s="129" t="s">
        <v>301</v>
      </c>
      <c r="C152" s="124"/>
      <c r="D152" s="6" t="s">
        <v>296</v>
      </c>
      <c r="E152" s="8" t="s">
        <v>294</v>
      </c>
      <c r="F152" s="129" t="s">
        <v>302</v>
      </c>
      <c r="G152" s="130"/>
      <c r="H152" s="131" t="s">
        <v>298</v>
      </c>
      <c r="I152" s="132">
        <v>108.145</v>
      </c>
      <c r="J152" s="133">
        <v>3.7912062508668916E-2</v>
      </c>
      <c r="K152" s="133">
        <v>1.7569004577188036E-2</v>
      </c>
      <c r="L152" s="133">
        <v>2.126774238291183E-2</v>
      </c>
      <c r="M152" s="133">
        <v>3.3288640251514172E-2</v>
      </c>
      <c r="N152" s="133">
        <v>1.2205834758888531E-2</v>
      </c>
      <c r="O152" s="133">
        <v>3.09769291229368E-2</v>
      </c>
      <c r="P152" s="133">
        <v>6.7964307180174766E-2</v>
      </c>
      <c r="Q152" s="133">
        <v>4.9932960377271261E-2</v>
      </c>
      <c r="R152" s="133">
        <v>3.190161357436775E-2</v>
      </c>
      <c r="S152" s="133">
        <v>4.5309538120116517E-2</v>
      </c>
      <c r="T152" s="133">
        <v>4.9008275925840304E-2</v>
      </c>
      <c r="U152" s="133">
        <v>2.311711128577373E-2</v>
      </c>
      <c r="V152" s="133">
        <v>3.8836746960099866E-2</v>
      </c>
      <c r="W152" s="133">
        <v>5.7330435988718856E-2</v>
      </c>
      <c r="X152" s="133">
        <v>0.22839705950344444</v>
      </c>
      <c r="Y152" s="133">
        <v>3.9761431411530816E-2</v>
      </c>
      <c r="Z152" s="133">
        <v>0.10495168523741273</v>
      </c>
      <c r="AA152" s="133">
        <v>4.0223773637246288E-2</v>
      </c>
      <c r="AC152">
        <f t="shared" si="17"/>
        <v>0.92995515280410557</v>
      </c>
    </row>
    <row r="153" spans="1:29" s="128" customFormat="1">
      <c r="A153" s="6" t="s">
        <v>294</v>
      </c>
      <c r="B153" s="129" t="s">
        <v>303</v>
      </c>
      <c r="C153" s="135" t="s">
        <v>304</v>
      </c>
      <c r="D153" s="6" t="s">
        <v>294</v>
      </c>
      <c r="E153" s="8" t="s">
        <v>294</v>
      </c>
      <c r="F153" s="129" t="s">
        <v>305</v>
      </c>
      <c r="G153" s="130"/>
      <c r="H153" s="131" t="s">
        <v>298</v>
      </c>
      <c r="I153" s="132">
        <v>143.26499999999999</v>
      </c>
      <c r="J153" s="134">
        <v>2.8618294768436116E-2</v>
      </c>
      <c r="K153" s="133">
        <v>1.2215125815795903E-2</v>
      </c>
      <c r="L153" s="133">
        <v>2.2336230063169656E-2</v>
      </c>
      <c r="M153" s="133">
        <v>2.9665305552647195E-2</v>
      </c>
      <c r="N153" s="133">
        <v>1.1761421142637771E-2</v>
      </c>
      <c r="O153" s="133">
        <v>2.9665305552647195E-2</v>
      </c>
      <c r="P153" s="133">
        <v>6.1773636268453572E-2</v>
      </c>
      <c r="Q153" s="133">
        <v>4.9209506857920637E-2</v>
      </c>
      <c r="R153" s="133">
        <v>2.8618294768436116E-2</v>
      </c>
      <c r="S153" s="133">
        <v>4.432345653160228E-2</v>
      </c>
      <c r="T153" s="133">
        <v>4.5021463721076335E-2</v>
      </c>
      <c r="U153" s="133">
        <v>1.9195197710536422E-2</v>
      </c>
      <c r="V153" s="133">
        <v>3.3155341500017456E-2</v>
      </c>
      <c r="W153" s="133">
        <v>4.8511499668446589E-2</v>
      </c>
      <c r="X153" s="133">
        <v>0.22685233657906678</v>
      </c>
      <c r="Y153" s="133">
        <v>3.3155341500017456E-2</v>
      </c>
      <c r="Z153" s="133">
        <v>0.108191114368478</v>
      </c>
      <c r="AA153" s="133">
        <v>3.6994381042124734E-2</v>
      </c>
      <c r="AC153">
        <f t="shared" si="17"/>
        <v>0.86926325341151012</v>
      </c>
    </row>
    <row r="154" spans="1:29" s="128" customFormat="1">
      <c r="A154" s="6" t="s">
        <v>294</v>
      </c>
      <c r="B154" s="129" t="s">
        <v>306</v>
      </c>
      <c r="C154" s="135" t="s">
        <v>304</v>
      </c>
      <c r="D154" s="6" t="s">
        <v>294</v>
      </c>
      <c r="E154" s="8" t="s">
        <v>294</v>
      </c>
      <c r="F154" s="129" t="s">
        <v>307</v>
      </c>
      <c r="G154" s="130"/>
      <c r="H154" s="131" t="s">
        <v>298</v>
      </c>
      <c r="I154" s="132">
        <v>109.33</v>
      </c>
      <c r="J154" s="133">
        <v>3.56718192627824E-2</v>
      </c>
      <c r="K154" s="133">
        <v>1.5549254550443611E-2</v>
      </c>
      <c r="L154" s="133">
        <v>2.6525198938992044E-2</v>
      </c>
      <c r="M154" s="133">
        <v>3.3842495198024333E-2</v>
      </c>
      <c r="N154" s="133">
        <v>1.0610079575596816E-2</v>
      </c>
      <c r="O154" s="133">
        <v>3.3842495198024333E-2</v>
      </c>
      <c r="P154" s="133">
        <v>7.1800969541754314E-2</v>
      </c>
      <c r="Q154" s="133">
        <v>5.0763742797036493E-2</v>
      </c>
      <c r="R154" s="133">
        <v>3.2470502149455772E-2</v>
      </c>
      <c r="S154" s="133">
        <v>4.9391749748467946E-2</v>
      </c>
      <c r="T154" s="133">
        <v>5.1678404829415533E-2</v>
      </c>
      <c r="U154" s="133">
        <v>2.0579895728528308E-2</v>
      </c>
      <c r="V154" s="133">
        <v>4.0245129424677582E-2</v>
      </c>
      <c r="W154" s="133">
        <v>5.9453032104637336E-2</v>
      </c>
      <c r="X154" s="133">
        <v>0.23552547333760177</v>
      </c>
      <c r="Y154" s="133">
        <v>3.9787798408488062E-2</v>
      </c>
      <c r="Z154" s="133">
        <v>0.10975944388548431</v>
      </c>
      <c r="AA154" s="133">
        <v>4.207445348943565E-2</v>
      </c>
      <c r="AC154">
        <f t="shared" si="17"/>
        <v>0.95957193816884667</v>
      </c>
    </row>
    <row r="155" spans="1:29" s="128" customFormat="1">
      <c r="A155" s="6" t="s">
        <v>294</v>
      </c>
      <c r="B155" s="129" t="s">
        <v>308</v>
      </c>
      <c r="C155" s="135" t="s">
        <v>304</v>
      </c>
      <c r="D155" s="6" t="s">
        <v>294</v>
      </c>
      <c r="E155" s="8" t="s">
        <v>294</v>
      </c>
      <c r="F155" s="129" t="s">
        <v>309</v>
      </c>
      <c r="G155" s="130"/>
      <c r="H155" s="131" t="s">
        <v>298</v>
      </c>
      <c r="I155" s="132">
        <v>122.005</v>
      </c>
      <c r="J155" s="133">
        <v>3.3195360845866974E-2</v>
      </c>
      <c r="K155" s="133">
        <v>1.6802590057784516E-2</v>
      </c>
      <c r="L155" s="133">
        <v>2.5408794721527808E-2</v>
      </c>
      <c r="M155" s="133">
        <v>3.3605180115569032E-2</v>
      </c>
      <c r="N155" s="133">
        <v>1.1024138354985452E-2</v>
      </c>
      <c r="O155" s="133">
        <v>3.3195360845866974E-2</v>
      </c>
      <c r="P155" s="133">
        <v>6.966927584935044E-2</v>
      </c>
      <c r="Q155" s="133">
        <v>5.0407770173353558E-2</v>
      </c>
      <c r="R155" s="133">
        <v>3.1965903036760786E-2</v>
      </c>
      <c r="S155" s="133">
        <v>4.3031023318716451E-2</v>
      </c>
      <c r="T155" s="133">
        <v>4.3850661858120567E-2</v>
      </c>
      <c r="U155" s="133">
        <v>2.049096348510307E-2</v>
      </c>
      <c r="V155" s="133">
        <v>3.8113192082291712E-2</v>
      </c>
      <c r="W155" s="133">
        <v>5.4915782140076232E-2</v>
      </c>
      <c r="X155" s="133">
        <v>0.23974427277570592</v>
      </c>
      <c r="Y155" s="133">
        <v>3.6473915003483466E-2</v>
      </c>
      <c r="Z155" s="133">
        <v>0.10942174501045039</v>
      </c>
      <c r="AA155" s="133">
        <v>4.0162288430802023E-2</v>
      </c>
      <c r="AC155">
        <f t="shared" si="17"/>
        <v>0.93147821810581544</v>
      </c>
    </row>
    <row r="156" spans="1:29" s="128" customFormat="1">
      <c r="A156" s="6" t="s">
        <v>294</v>
      </c>
      <c r="B156" s="129" t="s">
        <v>310</v>
      </c>
      <c r="C156" s="135" t="s">
        <v>304</v>
      </c>
      <c r="D156" s="6" t="s">
        <v>294</v>
      </c>
      <c r="E156" s="8" t="s">
        <v>294</v>
      </c>
      <c r="F156" s="129" t="s">
        <v>311</v>
      </c>
      <c r="G156" s="130"/>
      <c r="H156" s="131" t="s">
        <v>298</v>
      </c>
      <c r="I156" s="132">
        <v>101.83</v>
      </c>
      <c r="J156" s="133">
        <v>3.5844053815182166E-2</v>
      </c>
      <c r="K156" s="133">
        <v>1.6203476382205637E-2</v>
      </c>
      <c r="L156" s="133">
        <v>2.5336344888539725E-2</v>
      </c>
      <c r="M156" s="133">
        <v>3.3879996071884515E-2</v>
      </c>
      <c r="N156" s="133">
        <v>1.2029853677698125E-2</v>
      </c>
      <c r="O156" s="133">
        <v>3.2406952764411273E-2</v>
      </c>
      <c r="P156" s="133">
        <v>6.972404988706668E-2</v>
      </c>
      <c r="Q156" s="133">
        <v>4.861042914661691E-2</v>
      </c>
      <c r="R156" s="133">
        <v>2.9951880585289206E-2</v>
      </c>
      <c r="S156" s="133">
        <v>4.7628400274968084E-2</v>
      </c>
      <c r="T156" s="133">
        <v>4.9101443582441326E-2</v>
      </c>
      <c r="U156" s="133">
        <v>2.1113620740449767E-2</v>
      </c>
      <c r="V156" s="133">
        <v>4.0263183737601883E-2</v>
      </c>
      <c r="W156" s="133">
        <v>5.9412746734754003E-2</v>
      </c>
      <c r="X156" s="133">
        <v>0.22046548168516153</v>
      </c>
      <c r="Y156" s="133">
        <v>3.9281154865953058E-2</v>
      </c>
      <c r="Z156" s="133">
        <v>0.10016694490818029</v>
      </c>
      <c r="AA156" s="133">
        <v>3.9772169301777474E-2</v>
      </c>
      <c r="AC156">
        <f t="shared" si="17"/>
        <v>0.9211921830501818</v>
      </c>
    </row>
    <row r="157" spans="1:29" s="68" customFormat="1">
      <c r="A157" s="6" t="s">
        <v>294</v>
      </c>
      <c r="B157" s="6" t="s">
        <v>312</v>
      </c>
      <c r="C157" s="91">
        <v>35720</v>
      </c>
      <c r="D157" s="6" t="s">
        <v>294</v>
      </c>
      <c r="E157" s="8" t="s">
        <v>294</v>
      </c>
      <c r="F157" s="18" t="s">
        <v>313</v>
      </c>
      <c r="G157" s="130"/>
      <c r="H157" s="131" t="s">
        <v>298</v>
      </c>
      <c r="I157" s="136">
        <v>104.85</v>
      </c>
      <c r="J157" s="137">
        <v>3.1950405340963287E-2</v>
      </c>
      <c r="K157" s="137">
        <v>1.3829279923700526E-2</v>
      </c>
      <c r="L157" s="137">
        <v>2.0982355746304249E-2</v>
      </c>
      <c r="M157" s="137">
        <v>3.0996661897949453E-2</v>
      </c>
      <c r="N157" s="137">
        <v>2.0346526784295025E-2</v>
      </c>
      <c r="O157" s="137">
        <v>2.8612303290414878E-2</v>
      </c>
      <c r="P157" s="137">
        <v>6.4854554124940386E-2</v>
      </c>
      <c r="Q157" s="137">
        <v>4.4349070100143065E-2</v>
      </c>
      <c r="R157" s="137">
        <v>2.5274201239866477E-2</v>
      </c>
      <c r="S157" s="137">
        <v>4.1010968049594657E-2</v>
      </c>
      <c r="T157" s="137">
        <v>4.5779685264663805E-2</v>
      </c>
      <c r="U157" s="137">
        <v>1.9551740581783501E-2</v>
      </c>
      <c r="V157" s="137">
        <v>3.7195994277539342E-2</v>
      </c>
      <c r="W157" s="137">
        <v>5.5317119694802103E-2</v>
      </c>
      <c r="X157" s="137">
        <v>0.22889842632331903</v>
      </c>
      <c r="Y157" s="137">
        <v>3.6719122556032428E-2</v>
      </c>
      <c r="Z157" s="137">
        <v>9.4897472579876005E-2</v>
      </c>
      <c r="AA157" s="137">
        <v>3.7672865999046262E-2</v>
      </c>
      <c r="AC157">
        <f t="shared" si="17"/>
        <v>0.87823875377523442</v>
      </c>
    </row>
    <row r="158" spans="1:29" s="35" customFormat="1">
      <c r="A158" s="101"/>
      <c r="B158" s="101"/>
      <c r="C158" s="138"/>
      <c r="D158" s="101"/>
      <c r="E158" s="29" t="s">
        <v>294</v>
      </c>
      <c r="F158" s="139"/>
      <c r="G158" s="102"/>
      <c r="H158" s="52"/>
      <c r="I158" s="140">
        <f>AVERAGE(I150:I157)</f>
        <v>112.93875000000001</v>
      </c>
      <c r="J158" s="141">
        <f t="shared" ref="J158:AA158" si="29">AVERAGE(J150:J157)</f>
        <v>3.5970588636742976E-2</v>
      </c>
      <c r="K158" s="141">
        <f t="shared" si="29"/>
        <v>1.6017425813134083E-2</v>
      </c>
      <c r="L158" s="141">
        <f t="shared" si="29"/>
        <v>2.3220304182149907E-2</v>
      </c>
      <c r="M158" s="141">
        <f t="shared" si="29"/>
        <v>3.3167754702028374E-2</v>
      </c>
      <c r="N158" s="141">
        <f t="shared" si="29"/>
        <v>1.3087333184141925E-2</v>
      </c>
      <c r="O158" s="141">
        <f t="shared" si="29"/>
        <v>3.1411746912089915E-2</v>
      </c>
      <c r="P158" s="141">
        <f t="shared" si="29"/>
        <v>6.7831858787265206E-2</v>
      </c>
      <c r="Q158" s="141">
        <f t="shared" si="29"/>
        <v>4.9446095779438301E-2</v>
      </c>
      <c r="R158" s="141">
        <f t="shared" si="29"/>
        <v>3.0755417049745753E-2</v>
      </c>
      <c r="S158" s="141">
        <f t="shared" si="29"/>
        <v>4.5750125019117904E-2</v>
      </c>
      <c r="T158" s="141">
        <f t="shared" si="29"/>
        <v>4.793332730914892E-2</v>
      </c>
      <c r="U158" s="141">
        <f t="shared" si="29"/>
        <v>2.1404007952511975E-2</v>
      </c>
      <c r="V158" s="141">
        <f t="shared" si="29"/>
        <v>3.8576957743616941E-2</v>
      </c>
      <c r="W158" s="141">
        <f t="shared" si="29"/>
        <v>5.7339780377572425E-2</v>
      </c>
      <c r="X158" s="141">
        <f t="shared" si="29"/>
        <v>0.23081465155511144</v>
      </c>
      <c r="Y158" s="141">
        <f t="shared" si="29"/>
        <v>3.8715211710685267E-2</v>
      </c>
      <c r="Z158" s="141">
        <f t="shared" si="29"/>
        <v>0.10510689474722558</v>
      </c>
      <c r="AA158" s="141">
        <f t="shared" si="29"/>
        <v>4.0297134479215818E-2</v>
      </c>
    </row>
    <row r="159" spans="1:29">
      <c r="A159" s="6" t="s">
        <v>314</v>
      </c>
      <c r="B159" s="6" t="s">
        <v>315</v>
      </c>
      <c r="C159" s="7">
        <v>2001</v>
      </c>
      <c r="D159" s="6" t="s">
        <v>316</v>
      </c>
      <c r="E159" s="8" t="s">
        <v>314</v>
      </c>
      <c r="F159" s="6" t="s">
        <v>317</v>
      </c>
      <c r="G159" s="7">
        <v>1</v>
      </c>
      <c r="H159" s="24">
        <v>65</v>
      </c>
      <c r="I159" s="15">
        <v>102.15</v>
      </c>
      <c r="J159" s="15">
        <v>3.6221243E-2</v>
      </c>
      <c r="K159" s="15">
        <v>1.7621145000000001E-2</v>
      </c>
      <c r="L159" s="15">
        <v>2.2515908000000001E-2</v>
      </c>
      <c r="M159" s="15">
        <v>3.4263337999999997E-2</v>
      </c>
      <c r="N159" s="15">
        <v>1.2677435000000001E-2</v>
      </c>
      <c r="O159" s="15">
        <v>3.1326481000000003E-2</v>
      </c>
      <c r="P159" s="15">
        <v>6.5589818999999994E-2</v>
      </c>
      <c r="Q159" s="15">
        <v>4.6010768E-2</v>
      </c>
      <c r="R159" s="15">
        <v>2.7410671000000001E-2</v>
      </c>
      <c r="S159" s="15">
        <v>4.6500245000000003E-2</v>
      </c>
      <c r="T159" s="15">
        <v>4.7479197000000001E-2</v>
      </c>
      <c r="U159" s="15">
        <v>2.1536955E-2</v>
      </c>
      <c r="V159" s="15">
        <v>3.9158101000000001E-2</v>
      </c>
      <c r="W159" s="15">
        <v>5.8247674999999999E-2</v>
      </c>
      <c r="X159" s="15">
        <v>0.21781693599999999</v>
      </c>
      <c r="Y159" s="15">
        <v>4.2094958000000002E-2</v>
      </c>
      <c r="Z159" s="15">
        <v>0.100342633</v>
      </c>
      <c r="AA159" s="15">
        <v>4.1116005999999997E-2</v>
      </c>
      <c r="AC159">
        <f t="shared" si="17"/>
        <v>0.90792951399999988</v>
      </c>
    </row>
    <row r="160" spans="1:29">
      <c r="A160" s="6" t="s">
        <v>318</v>
      </c>
      <c r="B160" s="6" t="s">
        <v>319</v>
      </c>
      <c r="C160" s="7">
        <v>2001</v>
      </c>
      <c r="D160" s="6" t="s">
        <v>320</v>
      </c>
      <c r="E160" s="8" t="s">
        <v>318</v>
      </c>
      <c r="F160" s="6" t="s">
        <v>321</v>
      </c>
      <c r="G160" s="7">
        <v>2</v>
      </c>
      <c r="H160" s="24">
        <v>66</v>
      </c>
      <c r="I160" s="15">
        <v>98.68</v>
      </c>
      <c r="J160" s="15">
        <v>3.6988245000000003E-2</v>
      </c>
      <c r="K160" s="15">
        <v>1.7734090000000001E-2</v>
      </c>
      <c r="L160" s="15">
        <v>2.4321038E-2</v>
      </c>
      <c r="M160" s="15">
        <v>3.5468180000000002E-2</v>
      </c>
      <c r="N160" s="15">
        <v>1.2464532E-2</v>
      </c>
      <c r="O160" s="15">
        <v>3.1414673999999997E-2</v>
      </c>
      <c r="P160" s="15">
        <v>6.5362789000000004E-2</v>
      </c>
      <c r="Q160" s="15">
        <v>4.8135387000000002E-2</v>
      </c>
      <c r="R160" s="15">
        <v>2.8881232E-2</v>
      </c>
      <c r="S160" s="15">
        <v>4.6615322000000001E-2</v>
      </c>
      <c r="T160" s="15">
        <v>4.8642075E-2</v>
      </c>
      <c r="U160" s="15">
        <v>2.2800972999999999E-2</v>
      </c>
      <c r="V160" s="15">
        <v>4.1041751000000001E-2</v>
      </c>
      <c r="W160" s="15">
        <v>6.0295906000000003E-2</v>
      </c>
      <c r="X160" s="15">
        <v>0.21888933899999999</v>
      </c>
      <c r="Y160" s="15">
        <v>4.3068504000000001E-2</v>
      </c>
      <c r="Z160" s="15">
        <v>0.10235103399999999</v>
      </c>
      <c r="AA160" s="15">
        <v>4.1548439E-2</v>
      </c>
      <c r="AC160">
        <f t="shared" si="17"/>
        <v>0.92602350999999994</v>
      </c>
    </row>
    <row r="161" spans="1:29">
      <c r="A161" s="6" t="s">
        <v>318</v>
      </c>
      <c r="B161" s="6" t="s">
        <v>322</v>
      </c>
      <c r="C161" s="7">
        <v>2001</v>
      </c>
      <c r="D161" s="6" t="s">
        <v>320</v>
      </c>
      <c r="E161" s="8" t="s">
        <v>318</v>
      </c>
      <c r="F161" s="6" t="s">
        <v>323</v>
      </c>
      <c r="G161" s="7">
        <v>2</v>
      </c>
      <c r="H161" s="24">
        <v>66</v>
      </c>
      <c r="I161" s="15">
        <v>103.65</v>
      </c>
      <c r="J161" s="15">
        <v>3.5214664999999999E-2</v>
      </c>
      <c r="K161" s="15">
        <v>1.6883743E-2</v>
      </c>
      <c r="L161" s="15">
        <v>2.0742884999999999E-2</v>
      </c>
      <c r="M161" s="15">
        <v>3.4732272000000002E-2</v>
      </c>
      <c r="N161" s="15">
        <v>7.9112399999999999E-3</v>
      </c>
      <c r="O161" s="15">
        <v>3.1837916000000001E-2</v>
      </c>
      <c r="P161" s="15">
        <v>6.6570188000000002E-2</v>
      </c>
      <c r="Q161" s="15">
        <v>5.0168837000000001E-2</v>
      </c>
      <c r="R161" s="15">
        <v>2.894356E-2</v>
      </c>
      <c r="S161" s="15">
        <v>4.6309695999999997E-2</v>
      </c>
      <c r="T161" s="15">
        <v>4.8239267000000002E-2</v>
      </c>
      <c r="U161" s="15">
        <v>2.2190062999999999E-2</v>
      </c>
      <c r="V161" s="15">
        <v>3.9556199E-2</v>
      </c>
      <c r="W161" s="15">
        <v>5.9334298000000001E-2</v>
      </c>
      <c r="X161" s="15">
        <v>0.232030873</v>
      </c>
      <c r="Y161" s="15">
        <v>4.2450555000000001E-2</v>
      </c>
      <c r="Z161" s="15">
        <v>0.10660878</v>
      </c>
      <c r="AA161" s="15">
        <v>4.2450555000000001E-2</v>
      </c>
      <c r="AC161">
        <f t="shared" si="17"/>
        <v>0.93217559200000011</v>
      </c>
    </row>
    <row r="162" spans="1:29">
      <c r="A162" s="6" t="s">
        <v>318</v>
      </c>
      <c r="B162" s="6" t="s">
        <v>324</v>
      </c>
      <c r="C162" s="7">
        <v>2001</v>
      </c>
      <c r="D162" s="6" t="s">
        <v>320</v>
      </c>
      <c r="E162" s="8" t="s">
        <v>318</v>
      </c>
      <c r="F162" s="6" t="s">
        <v>325</v>
      </c>
      <c r="G162" s="7">
        <v>2</v>
      </c>
      <c r="H162" s="24">
        <v>66</v>
      </c>
      <c r="I162" s="15">
        <v>101.65</v>
      </c>
      <c r="J162" s="15">
        <v>3.6891293999999998E-2</v>
      </c>
      <c r="K162" s="15">
        <v>1.7215937000000001E-2</v>
      </c>
      <c r="L162" s="15">
        <v>2.262666E-2</v>
      </c>
      <c r="M162" s="15">
        <v>3.4923757999999999E-2</v>
      </c>
      <c r="N162" s="15">
        <v>1.2395475E-2</v>
      </c>
      <c r="O162" s="15">
        <v>3.2464338000000002E-2</v>
      </c>
      <c r="P162" s="15">
        <v>6.6896211999999997E-2</v>
      </c>
      <c r="Q162" s="15">
        <v>5.0172159000000001E-2</v>
      </c>
      <c r="R162" s="15">
        <v>2.8037382999999999E-2</v>
      </c>
      <c r="S162" s="15">
        <v>4.6728972000000001E-2</v>
      </c>
      <c r="T162" s="15">
        <v>4.7712739999999997E-2</v>
      </c>
      <c r="U162" s="15">
        <v>2.1642892E-2</v>
      </c>
      <c r="V162" s="15">
        <v>4.0334480999999998E-2</v>
      </c>
      <c r="W162" s="15">
        <v>5.9517953999999998E-2</v>
      </c>
      <c r="X162" s="15">
        <v>0.22429906499999999</v>
      </c>
      <c r="Y162" s="15">
        <v>4.1318249000000001E-2</v>
      </c>
      <c r="Z162" s="15">
        <v>0.103787506</v>
      </c>
      <c r="AA162" s="15">
        <v>4.1318249000000001E-2</v>
      </c>
      <c r="AC162">
        <f t="shared" si="17"/>
        <v>0.92828332399999991</v>
      </c>
    </row>
    <row r="163" spans="1:29">
      <c r="A163" s="6" t="s">
        <v>318</v>
      </c>
      <c r="B163" s="6" t="s">
        <v>326</v>
      </c>
      <c r="C163" s="7">
        <v>2001</v>
      </c>
      <c r="D163" s="6" t="s">
        <v>320</v>
      </c>
      <c r="E163" s="8" t="s">
        <v>318</v>
      </c>
      <c r="F163" s="6" t="s">
        <v>327</v>
      </c>
      <c r="G163" s="7">
        <v>2</v>
      </c>
      <c r="H163" s="24">
        <v>66</v>
      </c>
      <c r="I163" s="15">
        <v>103.2</v>
      </c>
      <c r="J163" s="15">
        <v>3.5852713000000001E-2</v>
      </c>
      <c r="K163" s="15">
        <v>1.6957363999999999E-2</v>
      </c>
      <c r="L163" s="15">
        <v>2.1802326E-2</v>
      </c>
      <c r="M163" s="15">
        <v>3.4399224999999999E-2</v>
      </c>
      <c r="N163" s="15">
        <v>1.2354650999999999E-2</v>
      </c>
      <c r="O163" s="15">
        <v>3.2945736000000003E-2</v>
      </c>
      <c r="P163" s="15">
        <v>6.7829456999999996E-2</v>
      </c>
      <c r="Q163" s="15">
        <v>5.0872093E-2</v>
      </c>
      <c r="R163" s="15">
        <v>2.7131783E-2</v>
      </c>
      <c r="S163" s="15">
        <v>4.7480620000000001E-2</v>
      </c>
      <c r="T163" s="15">
        <v>4.7480620000000001E-2</v>
      </c>
      <c r="U163" s="15">
        <v>2.2286822000000001E-2</v>
      </c>
      <c r="V163" s="15">
        <v>3.9728682000000001E-2</v>
      </c>
      <c r="W163" s="15">
        <v>5.9108527000000001E-2</v>
      </c>
      <c r="X163" s="15">
        <v>0.22916666699999999</v>
      </c>
      <c r="Y163" s="15">
        <v>4.0697674000000003E-2</v>
      </c>
      <c r="Z163" s="15">
        <v>0.10610465099999999</v>
      </c>
      <c r="AA163" s="15">
        <v>4.1666666999999998E-2</v>
      </c>
      <c r="AC163">
        <f t="shared" si="17"/>
        <v>0.93386627799999999</v>
      </c>
    </row>
    <row r="164" spans="1:29">
      <c r="A164" s="6" t="s">
        <v>318</v>
      </c>
      <c r="B164" s="6" t="s">
        <v>328</v>
      </c>
      <c r="C164" s="7">
        <v>2001</v>
      </c>
      <c r="D164" s="6" t="s">
        <v>320</v>
      </c>
      <c r="E164" s="8" t="s">
        <v>318</v>
      </c>
      <c r="F164" s="6" t="s">
        <v>329</v>
      </c>
      <c r="G164" s="7">
        <v>2</v>
      </c>
      <c r="H164" s="24">
        <v>66</v>
      </c>
      <c r="I164" s="9">
        <v>103.1</v>
      </c>
      <c r="J164" s="9">
        <v>3.5887488000000002E-2</v>
      </c>
      <c r="K164" s="9">
        <v>1.7943744000000001E-2</v>
      </c>
      <c r="L164" s="9">
        <v>2.4248302999999999E-2</v>
      </c>
      <c r="M164" s="9">
        <v>3.4432589999999999E-2</v>
      </c>
      <c r="N164" s="9">
        <v>1.2948594000000001E-2</v>
      </c>
      <c r="O164" s="9">
        <v>3.2007758999999997E-2</v>
      </c>
      <c r="P164" s="9">
        <v>6.6925314999999999E-2</v>
      </c>
      <c r="Q164" s="9">
        <v>4.8496604999999998E-2</v>
      </c>
      <c r="R164" s="9">
        <v>2.8128031000000001E-2</v>
      </c>
      <c r="S164" s="9">
        <v>4.8011639000000002E-2</v>
      </c>
      <c r="T164" s="9">
        <v>4.8981571000000002E-2</v>
      </c>
      <c r="U164" s="9">
        <v>2.1823472E-2</v>
      </c>
      <c r="V164" s="9">
        <v>3.9767216000000001E-2</v>
      </c>
      <c r="W164" s="9">
        <v>5.9650823999999998E-2</v>
      </c>
      <c r="X164" s="9">
        <v>0.226964113</v>
      </c>
      <c r="Y164" s="9">
        <v>4.2677013E-2</v>
      </c>
      <c r="Z164" s="9">
        <v>0.105237633</v>
      </c>
      <c r="AA164" s="9">
        <v>4.1707081E-2</v>
      </c>
      <c r="AC164">
        <f t="shared" si="17"/>
        <v>0.93583899100000001</v>
      </c>
    </row>
    <row r="165" spans="1:29">
      <c r="A165" s="6" t="s">
        <v>318</v>
      </c>
      <c r="B165" s="6" t="s">
        <v>330</v>
      </c>
      <c r="C165" s="7">
        <v>2001</v>
      </c>
      <c r="D165" s="6" t="s">
        <v>320</v>
      </c>
      <c r="E165" s="8" t="s">
        <v>318</v>
      </c>
      <c r="F165" s="6" t="s">
        <v>331</v>
      </c>
      <c r="G165" s="7">
        <v>2</v>
      </c>
      <c r="H165" s="24">
        <v>66</v>
      </c>
      <c r="I165" s="9">
        <v>109.9</v>
      </c>
      <c r="J165" s="9">
        <v>3.5941765000000001E-2</v>
      </c>
      <c r="K165" s="9">
        <v>1.6833484999999999E-2</v>
      </c>
      <c r="L165" s="9">
        <v>2.5022748000000001E-2</v>
      </c>
      <c r="M165" s="9">
        <v>3.2757052000000002E-2</v>
      </c>
      <c r="N165" s="9">
        <v>1.2056414999999999E-2</v>
      </c>
      <c r="O165" s="9">
        <v>3.2757052000000002E-2</v>
      </c>
      <c r="P165" s="9">
        <v>6.8698816999999995E-2</v>
      </c>
      <c r="Q165" s="9">
        <v>5.0500455E-2</v>
      </c>
      <c r="R165" s="9">
        <v>2.8207461E-2</v>
      </c>
      <c r="S165" s="9">
        <v>4.6860783000000003E-2</v>
      </c>
      <c r="T165" s="9">
        <v>4.7315742000000001E-2</v>
      </c>
      <c r="U165" s="9">
        <v>2.0928116E-2</v>
      </c>
      <c r="V165" s="9">
        <v>3.8671520000000001E-2</v>
      </c>
      <c r="W165" s="9">
        <v>5.7324841000000001E-2</v>
      </c>
      <c r="X165" s="9">
        <v>0.23020928099999999</v>
      </c>
      <c r="Y165" s="9">
        <v>3.9126478999999999E-2</v>
      </c>
      <c r="Z165" s="9">
        <v>0.111919927</v>
      </c>
      <c r="AA165" s="9">
        <v>4.0491355999999999E-2</v>
      </c>
      <c r="AC165">
        <f t="shared" si="17"/>
        <v>0.93562329499999997</v>
      </c>
    </row>
    <row r="166" spans="1:29">
      <c r="A166" s="6" t="s">
        <v>318</v>
      </c>
      <c r="B166" s="6" t="s">
        <v>332</v>
      </c>
      <c r="C166" s="7">
        <v>2001</v>
      </c>
      <c r="D166" s="6" t="s">
        <v>320</v>
      </c>
      <c r="E166" s="8" t="s">
        <v>318</v>
      </c>
      <c r="F166" s="6" t="s">
        <v>333</v>
      </c>
      <c r="G166" s="7">
        <v>2</v>
      </c>
      <c r="H166" s="24">
        <v>66</v>
      </c>
      <c r="I166" s="9">
        <v>112.3</v>
      </c>
      <c r="J166" s="9">
        <v>3.5173641999999998E-2</v>
      </c>
      <c r="K166" s="9">
        <v>1.6473730999999998E-2</v>
      </c>
      <c r="L166" s="9">
        <v>2.4487979E-2</v>
      </c>
      <c r="M166" s="9">
        <v>3.2502226000000002E-2</v>
      </c>
      <c r="N166" s="9">
        <v>1.2555653999999999E-2</v>
      </c>
      <c r="O166" s="9">
        <v>3.2947461999999997E-2</v>
      </c>
      <c r="P166" s="9">
        <v>6.9902047999999994E-2</v>
      </c>
      <c r="Q166" s="9">
        <v>5.1202137000000002E-2</v>
      </c>
      <c r="R166" s="9">
        <v>2.8495102000000001E-2</v>
      </c>
      <c r="S166" s="9">
        <v>4.8085484999999997E-2</v>
      </c>
      <c r="T166" s="9">
        <v>4.7640249000000003E-2</v>
      </c>
      <c r="U166" s="9">
        <v>2.0480854999999999E-2</v>
      </c>
      <c r="V166" s="9">
        <v>3.9180765999999999E-2</v>
      </c>
      <c r="W166" s="9">
        <v>5.6990205000000002E-2</v>
      </c>
      <c r="X166" s="9">
        <v>0.239536955</v>
      </c>
      <c r="Y166" s="9">
        <v>3.9180765999999999E-2</v>
      </c>
      <c r="Z166" s="9">
        <v>0.116206589</v>
      </c>
      <c r="AA166" s="9">
        <v>4.0961709999999998E-2</v>
      </c>
      <c r="AC166">
        <f t="shared" si="17"/>
        <v>0.95200356100000005</v>
      </c>
    </row>
    <row r="167" spans="1:29">
      <c r="A167" s="6"/>
      <c r="B167" s="6"/>
      <c r="C167" s="7"/>
      <c r="D167" s="6"/>
      <c r="E167" s="8" t="s">
        <v>334</v>
      </c>
      <c r="F167" s="6"/>
      <c r="G167" s="7"/>
      <c r="H167" s="7"/>
      <c r="I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C167">
        <f t="shared" si="17"/>
        <v>0</v>
      </c>
    </row>
    <row r="168" spans="1:29" s="30" customFormat="1">
      <c r="A168" s="27"/>
      <c r="B168" s="27"/>
      <c r="C168" s="28"/>
      <c r="D168" s="27"/>
      <c r="E168" s="29" t="s">
        <v>320</v>
      </c>
      <c r="F168" s="27"/>
      <c r="G168" s="28"/>
      <c r="H168" s="28"/>
      <c r="I168" s="142">
        <f>AVERAGE(I159:I167)</f>
        <v>104.32874999999999</v>
      </c>
      <c r="J168" s="142">
        <f>AVERAGE(J159:J167)</f>
        <v>3.6021381875000001E-2</v>
      </c>
      <c r="K168" s="142">
        <f t="shared" ref="K168:AA168" si="30">AVERAGE(K159:K167)</f>
        <v>1.7207904874999999E-2</v>
      </c>
      <c r="L168" s="142">
        <f t="shared" si="30"/>
        <v>2.3220980875000002E-2</v>
      </c>
      <c r="M168" s="142">
        <f t="shared" si="30"/>
        <v>3.4184830125000003E-2</v>
      </c>
      <c r="N168" s="142">
        <f t="shared" si="30"/>
        <v>1.1920499500000001E-2</v>
      </c>
      <c r="O168" s="142">
        <f t="shared" si="30"/>
        <v>3.2212677250000002E-2</v>
      </c>
      <c r="P168" s="142">
        <f t="shared" si="30"/>
        <v>6.7221830624999993E-2</v>
      </c>
      <c r="Q168" s="142">
        <f t="shared" si="30"/>
        <v>4.9444805124999998E-2</v>
      </c>
      <c r="R168" s="142">
        <f t="shared" si="30"/>
        <v>2.8154402874999998E-2</v>
      </c>
      <c r="S168" s="142">
        <f t="shared" si="30"/>
        <v>4.7074095250000003E-2</v>
      </c>
      <c r="T168" s="142">
        <f t="shared" si="30"/>
        <v>4.7936432625000004E-2</v>
      </c>
      <c r="U168" s="142">
        <f t="shared" si="30"/>
        <v>2.1711268499999999E-2</v>
      </c>
      <c r="V168" s="142">
        <f t="shared" si="30"/>
        <v>3.9679839500000001E-2</v>
      </c>
      <c r="W168" s="142">
        <f t="shared" si="30"/>
        <v>5.8808778750000006E-2</v>
      </c>
      <c r="X168" s="142">
        <f t="shared" si="30"/>
        <v>0.22736415362499998</v>
      </c>
      <c r="Y168" s="142">
        <f t="shared" si="30"/>
        <v>4.1326774749999996E-2</v>
      </c>
      <c r="Z168" s="142">
        <f t="shared" si="30"/>
        <v>0.10656984412499999</v>
      </c>
      <c r="AA168" s="142">
        <f t="shared" si="30"/>
        <v>4.1407507874999999E-2</v>
      </c>
    </row>
    <row r="169" spans="1:29" s="10" customFormat="1">
      <c r="A169" s="6"/>
      <c r="B169" s="6"/>
      <c r="C169" s="7"/>
      <c r="D169" s="6"/>
      <c r="E169" s="47"/>
      <c r="F169" s="6"/>
      <c r="G169" s="7"/>
      <c r="H169" s="7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</row>
    <row r="170" spans="1:29" s="146" customFormat="1">
      <c r="A170" s="69" t="s">
        <v>335</v>
      </c>
      <c r="B170" s="69" t="s">
        <v>336</v>
      </c>
      <c r="C170" s="144">
        <v>35720</v>
      </c>
      <c r="D170" s="69"/>
      <c r="E170" s="71" t="s">
        <v>335</v>
      </c>
      <c r="F170" s="69" t="s">
        <v>337</v>
      </c>
      <c r="G170" s="70">
        <v>4</v>
      </c>
      <c r="H170" s="70">
        <v>64</v>
      </c>
      <c r="I170" s="145">
        <v>98.655000000000001</v>
      </c>
      <c r="J170" s="145">
        <v>3.0409001000000001E-2</v>
      </c>
      <c r="K170" s="145">
        <v>1.368405E-2</v>
      </c>
      <c r="L170" s="145">
        <v>2.2806751E-2</v>
      </c>
      <c r="M170" s="145">
        <v>3.0409001000000001E-2</v>
      </c>
      <c r="N170" s="145">
        <v>2.1691754000000001E-2</v>
      </c>
      <c r="O170" s="145">
        <v>3.0409001000000001E-2</v>
      </c>
      <c r="P170" s="145">
        <v>6.8927068999999994E-2</v>
      </c>
      <c r="Q170" s="145">
        <v>5.2202117999999999E-2</v>
      </c>
      <c r="R170" s="145">
        <v>2.6861283999999999E-2</v>
      </c>
      <c r="S170" s="145">
        <v>4.2572601000000002E-2</v>
      </c>
      <c r="T170" s="145">
        <v>4.8147585E-2</v>
      </c>
      <c r="U170" s="145">
        <v>2.0272667000000001E-2</v>
      </c>
      <c r="V170" s="145">
        <v>3.4970350999999997E-2</v>
      </c>
      <c r="W170" s="145">
        <v>5.2202117999999999E-2</v>
      </c>
      <c r="X170" s="145">
        <v>0.26303785899999998</v>
      </c>
      <c r="Y170" s="145">
        <v>3.5477168000000003E-2</v>
      </c>
      <c r="Z170" s="145">
        <v>0.101363337</v>
      </c>
      <c r="AA170" s="145">
        <v>4.0038518000000002E-2</v>
      </c>
      <c r="AC170" s="146">
        <f t="shared" si="17"/>
        <v>0.935482233</v>
      </c>
    </row>
    <row r="171" spans="1:29">
      <c r="A171" s="6"/>
      <c r="B171" s="6"/>
      <c r="C171" s="7"/>
      <c r="D171" s="6"/>
      <c r="E171" s="8"/>
      <c r="F171" s="6"/>
      <c r="G171" s="7"/>
      <c r="H171" s="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C171">
        <f t="shared" si="17"/>
        <v>0</v>
      </c>
    </row>
    <row r="172" spans="1:29">
      <c r="A172" s="6" t="s">
        <v>338</v>
      </c>
      <c r="B172" s="6" t="s">
        <v>339</v>
      </c>
      <c r="C172" s="7">
        <v>1992</v>
      </c>
      <c r="D172" s="6"/>
      <c r="E172" s="8" t="s">
        <v>338</v>
      </c>
      <c r="F172" s="6" t="s">
        <v>340</v>
      </c>
      <c r="G172" s="7">
        <v>7</v>
      </c>
      <c r="H172" s="24">
        <v>68</v>
      </c>
      <c r="I172" s="15">
        <v>97.756100000000004</v>
      </c>
      <c r="J172" s="15">
        <v>3.0688621999999999E-2</v>
      </c>
      <c r="K172" s="15">
        <v>1.6367264999999999E-2</v>
      </c>
      <c r="L172" s="15">
        <v>2.4550898000000002E-2</v>
      </c>
      <c r="M172" s="15">
        <v>3.4780437999999997E-2</v>
      </c>
      <c r="N172" s="15">
        <v>1.1763971999999999E-2</v>
      </c>
      <c r="O172" s="15">
        <v>3.4780437999999997E-2</v>
      </c>
      <c r="P172" s="15">
        <v>7.3652693000000005E-2</v>
      </c>
      <c r="Q172" s="15">
        <v>4.9101794999999997E-2</v>
      </c>
      <c r="R172" s="15">
        <v>2.8642714E-2</v>
      </c>
      <c r="S172" s="15">
        <v>5.0124749000000003E-2</v>
      </c>
      <c r="T172" s="15">
        <v>3.5803392000000003E-2</v>
      </c>
      <c r="U172" s="15">
        <v>2.2504989E-2</v>
      </c>
      <c r="V172" s="15">
        <v>3.7849300000000002E-2</v>
      </c>
      <c r="W172" s="15">
        <v>5.8308381999999999E-2</v>
      </c>
      <c r="X172" s="15">
        <v>0.255738517</v>
      </c>
      <c r="Y172" s="15">
        <v>3.6826346000000003E-2</v>
      </c>
      <c r="Z172" s="15">
        <v>0.119685626</v>
      </c>
      <c r="AA172" s="15">
        <v>4.0918163E-2</v>
      </c>
      <c r="AC172">
        <f t="shared" si="17"/>
        <v>0.96208829900000004</v>
      </c>
    </row>
    <row r="173" spans="1:29">
      <c r="A173" s="6" t="s">
        <v>338</v>
      </c>
      <c r="B173" s="6" t="s">
        <v>341</v>
      </c>
      <c r="C173" s="7">
        <v>1992</v>
      </c>
      <c r="D173" s="6"/>
      <c r="E173" s="8" t="s">
        <v>338</v>
      </c>
      <c r="F173" s="6" t="s">
        <v>342</v>
      </c>
      <c r="G173" s="7">
        <v>7</v>
      </c>
      <c r="H173" s="24">
        <v>68</v>
      </c>
      <c r="I173" s="15">
        <v>101.7024</v>
      </c>
      <c r="J173" s="15">
        <v>3.4414133999999999E-2</v>
      </c>
      <c r="K173" s="15">
        <v>1.6715436E-2</v>
      </c>
      <c r="L173" s="15">
        <v>2.5564785E-2</v>
      </c>
      <c r="M173" s="15">
        <v>3.7363917000000003E-2</v>
      </c>
      <c r="N173" s="15">
        <v>1.0914197E-2</v>
      </c>
      <c r="O173" s="15">
        <v>3.7363917000000003E-2</v>
      </c>
      <c r="P173" s="15">
        <v>7.6694355000000006E-2</v>
      </c>
      <c r="Q173" s="15">
        <v>5.3096091999999998E-2</v>
      </c>
      <c r="R173" s="15">
        <v>2.9497829E-2</v>
      </c>
      <c r="S173" s="15">
        <v>5.0146309E-2</v>
      </c>
      <c r="T173" s="15">
        <v>5.2112830999999998E-2</v>
      </c>
      <c r="U173" s="15">
        <v>2.2615001999999999E-2</v>
      </c>
      <c r="V173" s="15">
        <v>3.6380655999999997E-2</v>
      </c>
      <c r="W173" s="15">
        <v>5.8012397E-2</v>
      </c>
      <c r="X173" s="15">
        <v>0.27727959200000002</v>
      </c>
      <c r="Y173" s="15">
        <v>3.5397394999999998E-2</v>
      </c>
      <c r="Z173" s="15">
        <v>0.129790447</v>
      </c>
      <c r="AA173" s="15">
        <v>4.6213265000000003E-2</v>
      </c>
      <c r="AC173">
        <f t="shared" si="17"/>
        <v>1.029572556</v>
      </c>
    </row>
    <row r="174" spans="1:29">
      <c r="A174" s="6" t="s">
        <v>338</v>
      </c>
      <c r="B174" s="6" t="s">
        <v>343</v>
      </c>
      <c r="C174" s="7">
        <v>1992</v>
      </c>
      <c r="D174" s="6"/>
      <c r="E174" s="8" t="s">
        <v>338</v>
      </c>
      <c r="F174" s="6" t="s">
        <v>344</v>
      </c>
      <c r="G174" s="7">
        <v>7</v>
      </c>
      <c r="H174" s="24">
        <v>68</v>
      </c>
      <c r="I174" s="15">
        <v>112.1698</v>
      </c>
      <c r="J174" s="15">
        <v>2.6745167E-2</v>
      </c>
      <c r="K174" s="15">
        <v>1.2481078E-2</v>
      </c>
      <c r="L174" s="15">
        <v>2.2287639000000001E-2</v>
      </c>
      <c r="M174" s="15">
        <v>2.9419682999999999E-2</v>
      </c>
      <c r="N174" s="15">
        <v>1.1678723E-2</v>
      </c>
      <c r="O174" s="15">
        <v>2.8528178000000001E-2</v>
      </c>
      <c r="P174" s="15">
        <v>5.8839366999999997E-2</v>
      </c>
      <c r="Q174" s="15">
        <v>4.0117750000000001E-2</v>
      </c>
      <c r="R174" s="15">
        <v>2.2287639000000001E-2</v>
      </c>
      <c r="S174" s="15">
        <v>4.1009256000000001E-2</v>
      </c>
      <c r="T174" s="15">
        <v>4.4575278000000003E-2</v>
      </c>
      <c r="U174" s="15">
        <v>1.7830110999999999E-2</v>
      </c>
      <c r="V174" s="15">
        <v>2.7636672000000001E-2</v>
      </c>
      <c r="W174" s="15">
        <v>4.8141299999999998E-2</v>
      </c>
      <c r="X174" s="15">
        <v>0.21841886099999999</v>
      </c>
      <c r="Y174" s="15">
        <v>2.9419682999999999E-2</v>
      </c>
      <c r="Z174" s="15">
        <v>0.10430615</v>
      </c>
      <c r="AA174" s="15">
        <v>3.5660221999999998E-2</v>
      </c>
      <c r="AC174">
        <f t="shared" si="17"/>
        <v>0.81938275699999996</v>
      </c>
    </row>
    <row r="175" spans="1:29">
      <c r="A175" s="6" t="s">
        <v>338</v>
      </c>
      <c r="B175" s="6" t="s">
        <v>345</v>
      </c>
      <c r="C175" s="91">
        <v>35724</v>
      </c>
      <c r="D175" s="6"/>
      <c r="E175" s="8" t="s">
        <v>338</v>
      </c>
      <c r="F175" s="6" t="s">
        <v>346</v>
      </c>
      <c r="G175" s="7">
        <v>7</v>
      </c>
      <c r="H175" s="24">
        <v>68</v>
      </c>
      <c r="I175" s="15">
        <v>99.795000000000002</v>
      </c>
      <c r="J175" s="15">
        <v>3.2065734999999998E-2</v>
      </c>
      <c r="K175" s="15">
        <v>1.3527732000000001E-2</v>
      </c>
      <c r="L175" s="15">
        <v>2.1544166E-2</v>
      </c>
      <c r="M175" s="15">
        <v>3.1063680999999999E-2</v>
      </c>
      <c r="N175" s="15">
        <v>1.2876396999999999E-2</v>
      </c>
      <c r="O175" s="15">
        <v>3.1063680999999999E-2</v>
      </c>
      <c r="P175" s="15">
        <v>6.9642767999999994E-2</v>
      </c>
      <c r="Q175" s="15">
        <v>5.2607846E-2</v>
      </c>
      <c r="R175" s="15">
        <v>2.9560599E-2</v>
      </c>
      <c r="S175" s="15">
        <v>4.4090385000000003E-2</v>
      </c>
      <c r="T175" s="15">
        <v>5.0102711000000001E-2</v>
      </c>
      <c r="U175" s="15">
        <v>2.1043137999999999E-2</v>
      </c>
      <c r="V175" s="15">
        <v>3.4570869999999997E-2</v>
      </c>
      <c r="W175" s="15">
        <v>5.4110927000000003E-2</v>
      </c>
      <c r="X175" s="15">
        <v>0.26955258300000001</v>
      </c>
      <c r="Y175" s="15">
        <v>3.5071896999999998E-2</v>
      </c>
      <c r="Z175" s="15">
        <v>0.100205421</v>
      </c>
      <c r="AA175" s="15">
        <v>4.1084223000000003E-2</v>
      </c>
      <c r="AC175">
        <f t="shared" si="17"/>
        <v>0.94378476000000011</v>
      </c>
    </row>
    <row r="176" spans="1:29" s="64" customFormat="1">
      <c r="A176" s="69"/>
      <c r="B176" s="69"/>
      <c r="C176" s="70"/>
      <c r="D176" s="69"/>
      <c r="E176" s="71" t="s">
        <v>338</v>
      </c>
      <c r="F176" s="69"/>
      <c r="G176" s="70"/>
      <c r="H176" s="41" t="s">
        <v>71</v>
      </c>
      <c r="I176" s="72" t="s">
        <v>125</v>
      </c>
      <c r="J176" s="72">
        <f>AVERAGE(J172:J175)</f>
        <v>3.0978414499999999E-2</v>
      </c>
      <c r="K176" s="72">
        <f>AVERAGE(K172:K175)</f>
        <v>1.477287775E-2</v>
      </c>
      <c r="L176" s="72">
        <f>AVERAGE(L172:L175)</f>
        <v>2.3486872000000002E-2</v>
      </c>
      <c r="M176" s="72"/>
      <c r="N176" s="72"/>
      <c r="O176" s="72"/>
      <c r="P176" s="72"/>
      <c r="Q176" s="72"/>
      <c r="R176" s="72"/>
      <c r="S176" s="72">
        <f>AVERAGE(S172:S175)</f>
        <v>4.634267475E-2</v>
      </c>
      <c r="T176" s="72"/>
      <c r="U176" s="72"/>
      <c r="V176" s="72"/>
      <c r="W176" s="72"/>
      <c r="X176" s="72"/>
      <c r="Y176" s="72"/>
      <c r="Z176" s="72"/>
      <c r="AA176" s="72"/>
      <c r="AC176" s="64">
        <f t="shared" si="17"/>
        <v>0.11558083899999999</v>
      </c>
    </row>
    <row r="177" spans="1:29">
      <c r="A177" s="6" t="s">
        <v>347</v>
      </c>
      <c r="B177" s="6" t="s">
        <v>339</v>
      </c>
      <c r="C177" s="7">
        <v>1992</v>
      </c>
      <c r="D177" s="6"/>
      <c r="E177" s="8" t="s">
        <v>347</v>
      </c>
      <c r="F177" s="6" t="s">
        <v>348</v>
      </c>
      <c r="G177" s="7">
        <v>5</v>
      </c>
      <c r="H177" s="24">
        <v>69</v>
      </c>
      <c r="I177" s="15">
        <v>124.8951</v>
      </c>
      <c r="J177" s="15">
        <v>3.6830908000000002E-2</v>
      </c>
      <c r="K177" s="15">
        <v>1.5212767E-2</v>
      </c>
      <c r="L177" s="15">
        <v>2.4820829999999999E-2</v>
      </c>
      <c r="M177" s="15">
        <v>3.2827548999999998E-2</v>
      </c>
      <c r="N177" s="15">
        <v>1.2050112E-2</v>
      </c>
      <c r="O177" s="15">
        <v>3.2026877000000002E-2</v>
      </c>
      <c r="P177" s="15">
        <v>6.9658456999999993E-2</v>
      </c>
      <c r="Q177" s="15">
        <v>4.1634940000000002E-2</v>
      </c>
      <c r="R177" s="15">
        <v>2.4820829999999999E-2</v>
      </c>
      <c r="S177" s="15">
        <v>4.6438972000000002E-2</v>
      </c>
      <c r="T177" s="15">
        <v>5.0442331E-2</v>
      </c>
      <c r="U177" s="15">
        <v>2.1618142E-2</v>
      </c>
      <c r="V177" s="15">
        <v>4.0033595999999998E-2</v>
      </c>
      <c r="W177" s="15">
        <v>6.8057114000000002E-2</v>
      </c>
      <c r="X177" s="15">
        <v>0.220184779</v>
      </c>
      <c r="Y177" s="15">
        <v>3.8432252E-2</v>
      </c>
      <c r="Z177" s="15">
        <v>9.6881303000000002E-2</v>
      </c>
      <c r="AA177" s="15">
        <v>3.7631579999999998E-2</v>
      </c>
      <c r="AC177">
        <f t="shared" si="17"/>
        <v>0.90960333900000001</v>
      </c>
    </row>
    <row r="178" spans="1:29">
      <c r="A178" s="6" t="s">
        <v>347</v>
      </c>
      <c r="B178" s="6" t="s">
        <v>349</v>
      </c>
      <c r="C178" s="91">
        <v>37179</v>
      </c>
      <c r="D178" s="6"/>
      <c r="E178" s="8" t="s">
        <v>347</v>
      </c>
      <c r="F178" s="6" t="s">
        <v>350</v>
      </c>
      <c r="G178" s="7">
        <v>5</v>
      </c>
      <c r="H178" s="24">
        <v>69</v>
      </c>
      <c r="I178" s="15">
        <v>111.35</v>
      </c>
      <c r="J178" s="15">
        <v>3.4126627999999999E-2</v>
      </c>
      <c r="K178" s="15">
        <v>1.7063314E-2</v>
      </c>
      <c r="L178" s="15">
        <v>2.5145936000000001E-2</v>
      </c>
      <c r="M178" s="15">
        <v>3.2779523999999997E-2</v>
      </c>
      <c r="N178" s="15">
        <v>1.2123933999999999E-2</v>
      </c>
      <c r="O178" s="15">
        <v>3.3228558999999998E-2</v>
      </c>
      <c r="P178" s="15">
        <v>6.8702289999999999E-2</v>
      </c>
      <c r="Q178" s="15">
        <v>4.9842838E-2</v>
      </c>
      <c r="R178" s="15">
        <v>2.8738212999999999E-2</v>
      </c>
      <c r="S178" s="15">
        <v>4.5352492000000001E-2</v>
      </c>
      <c r="T178" s="15">
        <v>4.5801527000000002E-2</v>
      </c>
      <c r="U178" s="15">
        <v>2.0655590000000001E-2</v>
      </c>
      <c r="V178" s="15">
        <v>3.9964077000000001E-2</v>
      </c>
      <c r="W178" s="15">
        <v>5.7476425999999997E-2</v>
      </c>
      <c r="X178" s="15">
        <v>0.225864392</v>
      </c>
      <c r="Y178" s="15">
        <v>3.9066007999999999E-2</v>
      </c>
      <c r="Z178" s="15">
        <v>0.109564436</v>
      </c>
      <c r="AA178" s="15">
        <v>4.0413112000000001E-2</v>
      </c>
      <c r="AC178">
        <f t="shared" si="17"/>
        <v>0.92590929599999994</v>
      </c>
    </row>
    <row r="179" spans="1:29">
      <c r="A179" s="6" t="s">
        <v>347</v>
      </c>
      <c r="B179" s="6" t="s">
        <v>351</v>
      </c>
      <c r="C179" s="91">
        <v>37376</v>
      </c>
      <c r="D179" s="6"/>
      <c r="E179" s="8" t="s">
        <v>347</v>
      </c>
      <c r="F179" s="6" t="s">
        <v>352</v>
      </c>
      <c r="G179" s="7">
        <v>5</v>
      </c>
      <c r="H179" s="24">
        <v>69</v>
      </c>
      <c r="I179" s="15">
        <v>110.55</v>
      </c>
      <c r="J179" s="15">
        <v>3.2112165999999998E-2</v>
      </c>
      <c r="K179" s="15">
        <v>1.5829941E-2</v>
      </c>
      <c r="L179" s="15">
        <v>2.3066486000000001E-2</v>
      </c>
      <c r="M179" s="15">
        <v>3.1207598E-2</v>
      </c>
      <c r="N179" s="15">
        <v>1.1578471E-2</v>
      </c>
      <c r="O179" s="15">
        <v>3.1207598E-2</v>
      </c>
      <c r="P179" s="15">
        <v>7.1460877000000006E-2</v>
      </c>
      <c r="Q179" s="15">
        <v>4.4776119000000003E-2</v>
      </c>
      <c r="R179" s="15">
        <v>2.9850746000000001E-2</v>
      </c>
      <c r="S179" s="15">
        <v>4.4323834999999999E-2</v>
      </c>
      <c r="T179" s="15">
        <v>4.9751244E-2</v>
      </c>
      <c r="U179" s="15">
        <v>2.3066486000000001E-2</v>
      </c>
      <c r="V179" s="15">
        <v>4.2062414999999999E-2</v>
      </c>
      <c r="W179" s="15">
        <v>5.6535504E-2</v>
      </c>
      <c r="X179" s="15">
        <v>0.240162822</v>
      </c>
      <c r="Y179" s="15">
        <v>3.9800994999999999E-2</v>
      </c>
      <c r="Z179" s="15">
        <v>9.0909090999999997E-2</v>
      </c>
      <c r="AA179" s="15">
        <v>4.3419266999999998E-2</v>
      </c>
      <c r="AC179">
        <f t="shared" si="17"/>
        <v>0.92112166099999981</v>
      </c>
    </row>
    <row r="180" spans="1:29" s="64" customFormat="1">
      <c r="A180" s="69"/>
      <c r="B180" s="69"/>
      <c r="C180" s="70"/>
      <c r="D180" s="69"/>
      <c r="E180" s="71" t="s">
        <v>347</v>
      </c>
      <c r="F180" s="69"/>
      <c r="G180" s="70"/>
      <c r="H180" s="41" t="s">
        <v>71</v>
      </c>
      <c r="I180" s="72" t="s">
        <v>125</v>
      </c>
      <c r="J180" s="72">
        <f t="shared" ref="J180:AA180" si="31">AVERAGE(J177:J179)</f>
        <v>3.4356567333333331E-2</v>
      </c>
      <c r="K180" s="72">
        <f t="shared" si="31"/>
        <v>1.6035340666666665E-2</v>
      </c>
      <c r="L180" s="72">
        <f t="shared" si="31"/>
        <v>2.434441733333333E-2</v>
      </c>
      <c r="M180" s="72">
        <f t="shared" si="31"/>
        <v>3.2271556999999999E-2</v>
      </c>
      <c r="N180" s="72">
        <f t="shared" si="31"/>
        <v>1.1917505666666666E-2</v>
      </c>
      <c r="O180" s="72">
        <f t="shared" si="31"/>
        <v>3.2154344666666668E-2</v>
      </c>
      <c r="P180" s="72">
        <f t="shared" si="31"/>
        <v>6.9940541333333342E-2</v>
      </c>
      <c r="Q180" s="72">
        <f t="shared" si="31"/>
        <v>4.5417965666666671E-2</v>
      </c>
      <c r="R180" s="72">
        <f t="shared" si="31"/>
        <v>2.7803262999999998E-2</v>
      </c>
      <c r="S180" s="72">
        <f t="shared" si="31"/>
        <v>4.5371766333333334E-2</v>
      </c>
      <c r="T180" s="72">
        <f t="shared" si="31"/>
        <v>4.8665033999999996E-2</v>
      </c>
      <c r="U180" s="72">
        <f t="shared" si="31"/>
        <v>2.1780072666666667E-2</v>
      </c>
      <c r="V180" s="72">
        <f t="shared" si="31"/>
        <v>4.0686695999999994E-2</v>
      </c>
      <c r="W180" s="72">
        <f t="shared" si="31"/>
        <v>6.0689681333333335E-2</v>
      </c>
      <c r="X180" s="72">
        <f t="shared" si="31"/>
        <v>0.22873733099999996</v>
      </c>
      <c r="Y180" s="72">
        <f t="shared" si="31"/>
        <v>3.9099751666666661E-2</v>
      </c>
      <c r="Z180" s="72">
        <f t="shared" si="31"/>
        <v>9.9118276666666671E-2</v>
      </c>
      <c r="AA180" s="72">
        <f t="shared" si="31"/>
        <v>4.048798633333333E-2</v>
      </c>
      <c r="AC180" s="64">
        <f t="shared" si="17"/>
        <v>0.91887809866666659</v>
      </c>
    </row>
    <row r="181" spans="1:29">
      <c r="A181" s="6" t="s">
        <v>353</v>
      </c>
      <c r="B181" s="6" t="s">
        <v>354</v>
      </c>
      <c r="C181" s="7">
        <v>1991</v>
      </c>
      <c r="D181" s="6"/>
      <c r="E181" s="8" t="s">
        <v>353</v>
      </c>
      <c r="F181" s="6" t="s">
        <v>355</v>
      </c>
      <c r="G181" s="7">
        <v>139</v>
      </c>
      <c r="H181" s="24">
        <v>70</v>
      </c>
      <c r="I181" s="15">
        <v>121.1027</v>
      </c>
      <c r="J181" s="15">
        <v>3.7984288999999997E-2</v>
      </c>
      <c r="K181" s="15">
        <v>2.0643636E-2</v>
      </c>
      <c r="L181" s="15">
        <v>2.3120872000000001E-2</v>
      </c>
      <c r="M181" s="15">
        <v>3.7158544000000002E-2</v>
      </c>
      <c r="N181" s="15">
        <v>1.1643010000000001E-2</v>
      </c>
      <c r="O181" s="15">
        <v>3.2204071000000001E-2</v>
      </c>
      <c r="P181" s="15">
        <v>7.9271560000000005E-2</v>
      </c>
      <c r="Q181" s="15">
        <v>5.3673452000000003E-2</v>
      </c>
      <c r="R181" s="15">
        <v>3.6332798999999999E-2</v>
      </c>
      <c r="S181" s="15">
        <v>5.3673452000000003E-2</v>
      </c>
      <c r="T181" s="15">
        <v>5.1196216000000003E-2</v>
      </c>
      <c r="U181" s="15">
        <v>2.3946617E-2</v>
      </c>
      <c r="V181" s="15">
        <v>5.945367E-2</v>
      </c>
      <c r="W181" s="15">
        <v>6.7711124999999997E-2</v>
      </c>
      <c r="X181" s="15">
        <v>0.21634529999999999</v>
      </c>
      <c r="Y181" s="15">
        <v>4.5415997999999999E-2</v>
      </c>
      <c r="Z181" s="15">
        <v>9.2483487000000003E-2</v>
      </c>
      <c r="AA181" s="15">
        <v>5.2021961999999998E-2</v>
      </c>
      <c r="AC181">
        <f t="shared" si="17"/>
        <v>0.99428005999999991</v>
      </c>
    </row>
    <row r="182" spans="1:29">
      <c r="A182" s="6" t="s">
        <v>353</v>
      </c>
      <c r="B182" s="6" t="s">
        <v>356</v>
      </c>
      <c r="C182" s="7">
        <v>1991</v>
      </c>
      <c r="D182" s="6"/>
      <c r="E182" s="8" t="s">
        <v>353</v>
      </c>
      <c r="F182" s="6" t="s">
        <v>357</v>
      </c>
      <c r="G182" s="7">
        <v>139</v>
      </c>
      <c r="H182" s="24">
        <v>70</v>
      </c>
      <c r="I182" s="15">
        <v>108.22924999999999</v>
      </c>
      <c r="J182" s="15">
        <v>3.6034621000000003E-2</v>
      </c>
      <c r="K182" s="15">
        <v>2.0327221999999999E-2</v>
      </c>
      <c r="L182" s="15">
        <v>2.6794974999999999E-2</v>
      </c>
      <c r="M182" s="15">
        <v>2.7718939000000001E-2</v>
      </c>
      <c r="N182" s="15">
        <v>1.2150134999999999E-2</v>
      </c>
      <c r="O182" s="15">
        <v>3.3262726999999999E-2</v>
      </c>
      <c r="P182" s="15">
        <v>6.8373382999999996E-2</v>
      </c>
      <c r="Q182" s="15">
        <v>5.4513913999999997E-2</v>
      </c>
      <c r="R182" s="15">
        <v>3.4186691999999998E-2</v>
      </c>
      <c r="S182" s="15">
        <v>5.174202E-2</v>
      </c>
      <c r="T182" s="15">
        <v>5.2665983999999999E-2</v>
      </c>
      <c r="U182" s="15">
        <v>2.3099115999999999E-2</v>
      </c>
      <c r="V182" s="15">
        <v>4.6198231999999999E-2</v>
      </c>
      <c r="W182" s="15">
        <v>6.5601488999999999E-2</v>
      </c>
      <c r="X182" s="15">
        <v>0.228219266</v>
      </c>
      <c r="Y182" s="15">
        <v>5.0818055000000001E-2</v>
      </c>
      <c r="Z182" s="15">
        <v>9.7016287000000007E-2</v>
      </c>
      <c r="AA182" s="15">
        <v>4.7122196999999998E-2</v>
      </c>
      <c r="AC182">
        <f t="shared" si="17"/>
        <v>0.97584525399999988</v>
      </c>
    </row>
    <row r="183" spans="1:29">
      <c r="A183" s="6" t="s">
        <v>353</v>
      </c>
      <c r="B183" s="6" t="s">
        <v>358</v>
      </c>
      <c r="C183" s="7">
        <v>1991</v>
      </c>
      <c r="D183" s="6"/>
      <c r="E183" s="8" t="s">
        <v>353</v>
      </c>
      <c r="F183" s="6" t="s">
        <v>359</v>
      </c>
      <c r="G183" s="7">
        <v>139</v>
      </c>
      <c r="H183" s="24">
        <v>70</v>
      </c>
      <c r="I183" s="15">
        <v>122.83240000000001</v>
      </c>
      <c r="J183" s="15">
        <v>3.6635284999999997E-2</v>
      </c>
      <c r="K183" s="15">
        <v>1.6282349000000002E-2</v>
      </c>
      <c r="L183" s="15">
        <v>2.1981171000000001E-2</v>
      </c>
      <c r="M183" s="15">
        <v>4.0705871999999997E-2</v>
      </c>
      <c r="N183" s="15">
        <v>9.9322330000000004E-3</v>
      </c>
      <c r="O183" s="15">
        <v>3.6635284999999997E-2</v>
      </c>
      <c r="P183" s="15">
        <v>6.7571748000000001E-2</v>
      </c>
      <c r="Q183" s="15">
        <v>5.0475282000000003E-2</v>
      </c>
      <c r="R183" s="15">
        <v>3.0122346000000001E-2</v>
      </c>
      <c r="S183" s="15">
        <v>4.9661164000000001E-2</v>
      </c>
      <c r="T183" s="15">
        <v>5.2917633999999998E-2</v>
      </c>
      <c r="U183" s="15">
        <v>2.2795289E-2</v>
      </c>
      <c r="V183" s="15">
        <v>4.9661164000000001E-2</v>
      </c>
      <c r="W183" s="15">
        <v>7.0828217999999998E-2</v>
      </c>
      <c r="X183" s="15">
        <v>0.21167053599999999</v>
      </c>
      <c r="Y183" s="15">
        <v>4.9661164000000001E-2</v>
      </c>
      <c r="Z183" s="15">
        <v>8.1411744999999994E-2</v>
      </c>
      <c r="AA183" s="15">
        <v>4.8847046999999998E-2</v>
      </c>
      <c r="AC183">
        <f t="shared" si="17"/>
        <v>0.947795532</v>
      </c>
    </row>
    <row r="184" spans="1:29" s="64" customFormat="1">
      <c r="A184" s="69"/>
      <c r="B184" s="69"/>
      <c r="C184" s="70"/>
      <c r="D184" s="69"/>
      <c r="E184" s="71" t="s">
        <v>353</v>
      </c>
      <c r="F184" s="69"/>
      <c r="G184" s="70"/>
      <c r="H184" s="41" t="s">
        <v>71</v>
      </c>
      <c r="I184" s="72" t="s">
        <v>125</v>
      </c>
      <c r="J184" s="72">
        <f t="shared" ref="J184:AA184" si="32">AVERAGE(J181:J183)</f>
        <v>3.6884731666666663E-2</v>
      </c>
      <c r="K184" s="72">
        <f t="shared" si="32"/>
        <v>1.9084402333333333E-2</v>
      </c>
      <c r="L184" s="72">
        <f t="shared" si="32"/>
        <v>2.396567266666667E-2</v>
      </c>
      <c r="M184" s="72">
        <f t="shared" si="32"/>
        <v>3.5194451666666661E-2</v>
      </c>
      <c r="N184" s="72">
        <f t="shared" si="32"/>
        <v>1.1241792666666667E-2</v>
      </c>
      <c r="O184" s="72">
        <f t="shared" si="32"/>
        <v>3.4034027666666661E-2</v>
      </c>
      <c r="P184" s="72">
        <f t="shared" si="32"/>
        <v>7.173889700000001E-2</v>
      </c>
      <c r="Q184" s="72">
        <f t="shared" si="32"/>
        <v>5.2887549333333339E-2</v>
      </c>
      <c r="R184" s="72">
        <f t="shared" si="32"/>
        <v>3.3547278999999992E-2</v>
      </c>
      <c r="S184" s="72">
        <f t="shared" si="32"/>
        <v>5.1692212000000008E-2</v>
      </c>
      <c r="T184" s="72">
        <f t="shared" si="32"/>
        <v>5.2259944666666669E-2</v>
      </c>
      <c r="U184" s="72">
        <f t="shared" si="32"/>
        <v>2.3280340666666666E-2</v>
      </c>
      <c r="V184" s="72">
        <f t="shared" si="32"/>
        <v>5.1771022E-2</v>
      </c>
      <c r="W184" s="72">
        <f t="shared" si="32"/>
        <v>6.8046943999999998E-2</v>
      </c>
      <c r="X184" s="72">
        <f t="shared" si="32"/>
        <v>0.218745034</v>
      </c>
      <c r="Y184" s="72">
        <f t="shared" si="32"/>
        <v>4.8631739E-2</v>
      </c>
      <c r="Z184" s="72">
        <f t="shared" si="32"/>
        <v>9.0303839666666663E-2</v>
      </c>
      <c r="AA184" s="72">
        <f t="shared" si="32"/>
        <v>4.9330401999999995E-2</v>
      </c>
      <c r="AC184" s="64">
        <f t="shared" si="17"/>
        <v>0.97264028199999997</v>
      </c>
    </row>
    <row r="185" spans="1:29" s="68" customFormat="1">
      <c r="A185" t="s">
        <v>360</v>
      </c>
      <c r="B185" t="s">
        <v>93</v>
      </c>
      <c r="C185" s="66">
        <v>1991</v>
      </c>
      <c r="D185" s="65"/>
      <c r="E185" s="148" t="s">
        <v>360</v>
      </c>
      <c r="F185" t="s">
        <v>361</v>
      </c>
      <c r="G185" s="7" t="s">
        <v>88</v>
      </c>
      <c r="H185" s="7" t="s">
        <v>88</v>
      </c>
      <c r="I185">
        <v>288.59159999999997</v>
      </c>
      <c r="J185" s="149">
        <v>4.6778908325814064E-2</v>
      </c>
      <c r="K185">
        <v>1.2474375553550417E-2</v>
      </c>
      <c r="L185">
        <v>1.2474375553550417E-2</v>
      </c>
      <c r="M185">
        <v>3.4997553636349779E-2</v>
      </c>
      <c r="N185">
        <v>8.8533415387003662E-3</v>
      </c>
      <c r="O185">
        <v>2.63347928352731E-2</v>
      </c>
      <c r="P185">
        <v>4.8164950053986334E-2</v>
      </c>
      <c r="Q185">
        <v>3.1185938883876042E-2</v>
      </c>
      <c r="R185">
        <v>2.4602240675057764E-2</v>
      </c>
      <c r="S185">
        <v>4.1927762277211122E-2</v>
      </c>
      <c r="T185">
        <v>4.0888230981081922E-2</v>
      </c>
      <c r="U185">
        <v>1.7672032034196421E-2</v>
      </c>
      <c r="V185">
        <v>4.9204481350115528E-2</v>
      </c>
      <c r="W185">
        <v>0.10048802529248947</v>
      </c>
      <c r="X185">
        <v>0.1074182339333508</v>
      </c>
      <c r="Y185">
        <v>3.8462657956780451E-2</v>
      </c>
      <c r="Z185">
        <v>6.2718388199795153E-2</v>
      </c>
      <c r="AA185">
        <v>3.0146407587746837E-2</v>
      </c>
      <c r="AC185">
        <f t="shared" si="17"/>
        <v>0.73479269666892599</v>
      </c>
    </row>
    <row r="186" spans="1:29" s="35" customFormat="1">
      <c r="A186" s="30"/>
      <c r="B186" s="30"/>
      <c r="C186" s="102"/>
      <c r="D186" s="101"/>
      <c r="E186" s="150"/>
      <c r="F186" s="30"/>
      <c r="G186" s="102"/>
      <c r="H186" s="52"/>
      <c r="I186" s="30"/>
      <c r="J186" s="121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C186" s="30"/>
    </row>
    <row r="187" spans="1:29" s="68" customFormat="1">
      <c r="A187" t="s">
        <v>362</v>
      </c>
      <c r="B187" t="s">
        <v>161</v>
      </c>
      <c r="C187" s="66"/>
      <c r="D187" s="65"/>
      <c r="E187" s="151" t="s">
        <v>362</v>
      </c>
      <c r="F187" s="10" t="s">
        <v>363</v>
      </c>
      <c r="G187" s="7" t="s">
        <v>88</v>
      </c>
      <c r="H187" s="24" t="s">
        <v>88</v>
      </c>
      <c r="I187">
        <v>177.15</v>
      </c>
      <c r="J187" s="149">
        <v>8.0440304826418285E-2</v>
      </c>
      <c r="K187">
        <v>2.6248941574936496E-2</v>
      </c>
      <c r="L187">
        <v>1.0160880609652836E-2</v>
      </c>
      <c r="M187">
        <v>4.2337002540220152E-2</v>
      </c>
      <c r="N187">
        <v>1.3378492802709568E-2</v>
      </c>
      <c r="O187">
        <v>4.8828676263053906E-2</v>
      </c>
      <c r="P187">
        <v>9.9068585944115162E-2</v>
      </c>
      <c r="Q187">
        <v>4.939316963025684E-2</v>
      </c>
      <c r="R187">
        <v>4.7981936212249506E-2</v>
      </c>
      <c r="S187">
        <v>6.2658763759525823E-2</v>
      </c>
      <c r="T187">
        <v>3.6692068868190798E-2</v>
      </c>
      <c r="U187">
        <v>2.8506915043748235E-2</v>
      </c>
      <c r="V187">
        <v>3.1893875246965846E-2</v>
      </c>
      <c r="W187">
        <v>7.7053344623200681E-2</v>
      </c>
      <c r="X187">
        <v>0.21196725938470221</v>
      </c>
      <c r="Y187">
        <v>1.8910527801298333E-2</v>
      </c>
      <c r="Z187">
        <v>0.10076206604572396</v>
      </c>
      <c r="AA187">
        <v>5.3909116567880333E-2</v>
      </c>
      <c r="AC187">
        <f t="shared" si="17"/>
        <v>1.040191927744849</v>
      </c>
    </row>
    <row r="188" spans="1:29" s="35" customFormat="1">
      <c r="A188" s="101"/>
      <c r="B188" s="101"/>
      <c r="C188" s="102"/>
      <c r="D188" s="101"/>
      <c r="E188" s="29"/>
      <c r="F188" s="101"/>
      <c r="G188" s="102"/>
      <c r="H188" s="52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C188" s="30"/>
    </row>
    <row r="189" spans="1:29">
      <c r="A189" s="6" t="s">
        <v>364</v>
      </c>
      <c r="B189" t="s">
        <v>161</v>
      </c>
      <c r="C189" s="7">
        <v>2001</v>
      </c>
      <c r="D189" s="6" t="s">
        <v>364</v>
      </c>
      <c r="E189" s="8" t="s">
        <v>364</v>
      </c>
      <c r="F189" s="6" t="s">
        <v>365</v>
      </c>
      <c r="G189" s="7">
        <v>151</v>
      </c>
      <c r="H189" s="24">
        <v>71</v>
      </c>
      <c r="I189" s="15">
        <v>164.35</v>
      </c>
      <c r="J189" s="15">
        <v>4.0158198999999999E-2</v>
      </c>
      <c r="K189" s="15">
        <v>1.6428353999999999E-2</v>
      </c>
      <c r="L189" s="15">
        <v>1.2473379999999999E-2</v>
      </c>
      <c r="M189" s="15">
        <v>4.0462428000000002E-2</v>
      </c>
      <c r="N189" s="15">
        <v>1.6610890999999999E-2</v>
      </c>
      <c r="O189" s="15">
        <v>3.8941284E-2</v>
      </c>
      <c r="P189" s="15">
        <v>7.3319135999999993E-2</v>
      </c>
      <c r="Q189" s="15">
        <v>4.6547003000000003E-2</v>
      </c>
      <c r="R189" s="15">
        <v>2.9510192000000001E-2</v>
      </c>
      <c r="S189" s="15">
        <v>5.0501977000000003E-2</v>
      </c>
      <c r="T189" s="15">
        <v>4.3504715999999999E-2</v>
      </c>
      <c r="U189" s="15">
        <v>1.7949498000000001E-2</v>
      </c>
      <c r="V189" s="15">
        <v>5.7803467999999997E-2</v>
      </c>
      <c r="W189" s="15">
        <v>9.8570124999999995E-2</v>
      </c>
      <c r="X189" s="15">
        <v>9.9482811000000004E-2</v>
      </c>
      <c r="Y189" s="15">
        <v>4.7155461000000003E-2</v>
      </c>
      <c r="Z189" s="15">
        <v>4.9589291000000001E-2</v>
      </c>
      <c r="AA189" s="15">
        <v>3.8637054999999997E-2</v>
      </c>
      <c r="AC189">
        <f t="shared" si="17"/>
        <v>0.8176452689999999</v>
      </c>
    </row>
    <row r="190" spans="1:29">
      <c r="A190" s="6" t="s">
        <v>364</v>
      </c>
      <c r="B190" t="s">
        <v>111</v>
      </c>
      <c r="C190" s="7">
        <v>2001</v>
      </c>
      <c r="D190" s="6" t="s">
        <v>364</v>
      </c>
      <c r="E190" s="8" t="s">
        <v>364</v>
      </c>
      <c r="F190" s="6" t="s">
        <v>366</v>
      </c>
      <c r="G190" s="7">
        <v>151</v>
      </c>
      <c r="H190" s="24">
        <v>71</v>
      </c>
      <c r="I190" s="15">
        <v>184.2</v>
      </c>
      <c r="J190" s="15">
        <v>4.6145494000000002E-2</v>
      </c>
      <c r="K190" s="15">
        <v>1.5200869000000001E-2</v>
      </c>
      <c r="L190" s="15">
        <v>1.1943540000000001E-2</v>
      </c>
      <c r="M190" s="15">
        <v>4.0716611999999999E-2</v>
      </c>
      <c r="N190" s="15">
        <v>1.6340934000000001E-2</v>
      </c>
      <c r="O190" s="15">
        <v>3.9359392E-2</v>
      </c>
      <c r="P190" s="15">
        <v>7.0846906000000001E-2</v>
      </c>
      <c r="Q190" s="15">
        <v>4.451683E-2</v>
      </c>
      <c r="R190" s="15">
        <v>3.2573289999999998E-2</v>
      </c>
      <c r="S190" s="15">
        <v>5.1574375999999998E-2</v>
      </c>
      <c r="T190" s="15">
        <v>4.1802389000000002E-2</v>
      </c>
      <c r="U190" s="15">
        <v>2.0358306E-2</v>
      </c>
      <c r="V190" s="15">
        <v>5.2117264000000003E-2</v>
      </c>
      <c r="W190" s="15">
        <v>0.11020629799999999</v>
      </c>
      <c r="X190" s="15">
        <v>9.1205211999999994E-2</v>
      </c>
      <c r="Y190" s="15">
        <v>4.6959826000000003E-2</v>
      </c>
      <c r="Z190" s="15">
        <v>4.451683E-2</v>
      </c>
      <c r="AA190" s="15">
        <v>4.0716611999999999E-2</v>
      </c>
      <c r="AC190">
        <f t="shared" si="17"/>
        <v>0.81710097999999987</v>
      </c>
    </row>
    <row r="191" spans="1:29">
      <c r="A191" s="6" t="s">
        <v>364</v>
      </c>
      <c r="B191" t="s">
        <v>349</v>
      </c>
      <c r="C191" s="7">
        <v>2001</v>
      </c>
      <c r="D191" s="6" t="s">
        <v>364</v>
      </c>
      <c r="E191" s="8" t="s">
        <v>364</v>
      </c>
      <c r="F191" s="6" t="s">
        <v>367</v>
      </c>
      <c r="G191" s="7">
        <v>151</v>
      </c>
      <c r="H191" s="24">
        <v>71</v>
      </c>
      <c r="I191" s="9">
        <v>139.19999999999999</v>
      </c>
      <c r="J191" s="9">
        <v>3.2686781999999998E-2</v>
      </c>
      <c r="K191" s="9">
        <v>1.6163792999999999E-2</v>
      </c>
      <c r="L191" s="9">
        <v>1.329023E-2</v>
      </c>
      <c r="M191" s="9">
        <v>3.8074713000000003E-2</v>
      </c>
      <c r="N191" s="9">
        <v>1.5553160999999999E-2</v>
      </c>
      <c r="O191" s="9">
        <v>3.6997125999999998E-2</v>
      </c>
      <c r="P191" s="9">
        <v>6.9683908000000003E-2</v>
      </c>
      <c r="Q191" s="9">
        <v>4.3821839000000001E-2</v>
      </c>
      <c r="R191" s="9">
        <v>2.658046E-2</v>
      </c>
      <c r="S191" s="9">
        <v>4.9568965999999999E-2</v>
      </c>
      <c r="T191" s="9">
        <v>3.9511494000000001E-2</v>
      </c>
      <c r="U191" s="9">
        <v>1.5804598E-2</v>
      </c>
      <c r="V191" s="9">
        <v>5.6034483000000003E-2</v>
      </c>
      <c r="W191" s="9">
        <v>8.8002873999999995E-2</v>
      </c>
      <c r="X191" s="9">
        <v>0.103807471</v>
      </c>
      <c r="Y191" s="9">
        <v>4.6336206999999997E-2</v>
      </c>
      <c r="Z191" s="9">
        <v>4.0948275999999999E-2</v>
      </c>
      <c r="AA191" s="9">
        <v>3.6997125999999998E-2</v>
      </c>
      <c r="AC191">
        <f t="shared" si="17"/>
        <v>0.76986350699999995</v>
      </c>
    </row>
    <row r="192" spans="1:29" s="43" customFormat="1">
      <c r="A192" s="92"/>
      <c r="B192" s="92"/>
      <c r="C192" s="93"/>
      <c r="D192" s="92"/>
      <c r="E192" s="71" t="s">
        <v>364</v>
      </c>
      <c r="F192" s="92"/>
      <c r="G192" s="93"/>
      <c r="H192" s="70" t="s">
        <v>71</v>
      </c>
      <c r="I192" s="72" t="s">
        <v>125</v>
      </c>
      <c r="J192" s="145">
        <f>AVERAGE(J189:J191)</f>
        <v>3.9663491666666668E-2</v>
      </c>
      <c r="K192" s="145">
        <f t="shared" ref="K192:AA192" si="33">AVERAGE(K189:K191)</f>
        <v>1.5931005333333331E-2</v>
      </c>
      <c r="L192" s="145">
        <f t="shared" si="33"/>
        <v>1.256905E-2</v>
      </c>
      <c r="M192" s="145">
        <f t="shared" si="33"/>
        <v>3.9751251000000008E-2</v>
      </c>
      <c r="N192" s="145">
        <f t="shared" si="33"/>
        <v>1.6168328666666665E-2</v>
      </c>
      <c r="O192" s="145">
        <f t="shared" si="33"/>
        <v>3.8432600666666671E-2</v>
      </c>
      <c r="P192" s="145">
        <f t="shared" si="33"/>
        <v>7.1283316666666666E-2</v>
      </c>
      <c r="Q192" s="145">
        <f t="shared" si="33"/>
        <v>4.4961890666666671E-2</v>
      </c>
      <c r="R192" s="145">
        <f t="shared" si="33"/>
        <v>2.9554647333333333E-2</v>
      </c>
      <c r="S192" s="145">
        <f t="shared" si="33"/>
        <v>5.0548439666666667E-2</v>
      </c>
      <c r="T192" s="145">
        <f t="shared" si="33"/>
        <v>4.160619966666667E-2</v>
      </c>
      <c r="U192" s="145">
        <f t="shared" si="33"/>
        <v>1.8037467333333335E-2</v>
      </c>
      <c r="V192" s="145">
        <f t="shared" si="33"/>
        <v>5.5318404999999994E-2</v>
      </c>
      <c r="W192" s="145">
        <f t="shared" si="33"/>
        <v>9.8926432333333328E-2</v>
      </c>
      <c r="X192" s="145">
        <f t="shared" si="33"/>
        <v>9.8165164666666652E-2</v>
      </c>
      <c r="Y192" s="145">
        <f t="shared" si="33"/>
        <v>4.6817164666666668E-2</v>
      </c>
      <c r="Z192" s="145">
        <f t="shared" si="33"/>
        <v>4.5018132333333329E-2</v>
      </c>
      <c r="AA192" s="145">
        <f t="shared" si="33"/>
        <v>3.8783597666666662E-2</v>
      </c>
      <c r="AC192" s="43">
        <f t="shared" si="17"/>
        <v>0.80153658533333327</v>
      </c>
    </row>
    <row r="193" spans="1:48">
      <c r="A193" s="6" t="s">
        <v>368</v>
      </c>
      <c r="B193" s="6" t="s">
        <v>369</v>
      </c>
      <c r="C193" s="7">
        <v>1991</v>
      </c>
      <c r="D193" s="6" t="s">
        <v>370</v>
      </c>
      <c r="E193" s="8" t="s">
        <v>368</v>
      </c>
      <c r="F193" s="6" t="s">
        <v>371</v>
      </c>
      <c r="G193" s="7">
        <v>135</v>
      </c>
      <c r="H193" s="7">
        <v>72</v>
      </c>
      <c r="I193" s="9">
        <v>839.01845000000003</v>
      </c>
      <c r="J193" s="9">
        <v>5.5302717000000001E-2</v>
      </c>
      <c r="K193" s="9">
        <v>1.6209417E-2</v>
      </c>
      <c r="L193" s="9">
        <v>9.0582040000000003E-3</v>
      </c>
      <c r="M193" s="9">
        <v>3.4325823999999998E-2</v>
      </c>
      <c r="N193" s="9">
        <v>5.0892799999999998E-3</v>
      </c>
      <c r="O193" s="9">
        <v>2.9558349000000001E-2</v>
      </c>
      <c r="P193" s="9">
        <v>6.0070193000000001E-2</v>
      </c>
      <c r="Q193" s="9">
        <v>3.5279320000000003E-2</v>
      </c>
      <c r="R193" s="9">
        <v>2.0976893E-2</v>
      </c>
      <c r="S193" s="9">
        <v>4.3860775999999997E-2</v>
      </c>
      <c r="T193" s="9">
        <v>6.8651648999999995E-2</v>
      </c>
      <c r="U193" s="9">
        <v>1.9069902E-2</v>
      </c>
      <c r="V193" s="9">
        <v>8.5814560999999998E-2</v>
      </c>
      <c r="W193" s="9">
        <v>4.0046795000000003E-2</v>
      </c>
      <c r="X193" s="9">
        <v>0.109651939</v>
      </c>
      <c r="Y193" s="9">
        <v>0.14302426800000001</v>
      </c>
      <c r="Z193" s="9">
        <v>8.3907571E-2</v>
      </c>
      <c r="AA193" s="9">
        <v>4.1000290000000002E-2</v>
      </c>
      <c r="AC193">
        <f t="shared" si="17"/>
        <v>0.90089794800000011</v>
      </c>
    </row>
    <row r="194" spans="1:48">
      <c r="A194" s="6" t="s">
        <v>368</v>
      </c>
      <c r="B194" s="6" t="s">
        <v>369</v>
      </c>
      <c r="C194" s="7"/>
      <c r="D194" s="6" t="s">
        <v>370</v>
      </c>
      <c r="E194" s="8" t="s">
        <v>368</v>
      </c>
      <c r="F194" s="6" t="s">
        <v>372</v>
      </c>
      <c r="G194" s="7">
        <v>135</v>
      </c>
      <c r="H194" s="7">
        <v>72</v>
      </c>
      <c r="I194" s="9">
        <v>830.84235000000001</v>
      </c>
      <c r="J194" s="9">
        <v>5.0069666999999998E-2</v>
      </c>
      <c r="K194" s="9">
        <v>1.5044972E-2</v>
      </c>
      <c r="L194" s="9">
        <v>8.6659040000000003E-3</v>
      </c>
      <c r="M194" s="9">
        <v>2.9247426E-2</v>
      </c>
      <c r="N194" s="9">
        <v>5.4462800000000004E-3</v>
      </c>
      <c r="O194" s="9">
        <v>2.5155192999999999E-2</v>
      </c>
      <c r="P194" s="9">
        <v>5.5485857E-2</v>
      </c>
      <c r="Q194" s="9">
        <v>3.2015701000000001E-2</v>
      </c>
      <c r="R194" s="9">
        <v>1.9739003000000001E-2</v>
      </c>
      <c r="S194" s="9">
        <v>4.2125922000000003E-2</v>
      </c>
      <c r="T194" s="9">
        <v>6.4994280000000001E-2</v>
      </c>
      <c r="U194" s="9">
        <v>1.612821E-2</v>
      </c>
      <c r="V194" s="9">
        <v>7.3299104000000004E-2</v>
      </c>
      <c r="W194" s="9">
        <v>6.8605073000000003E-2</v>
      </c>
      <c r="X194" s="9">
        <v>0.104472286</v>
      </c>
      <c r="Y194" s="9">
        <v>0.13901554199999999</v>
      </c>
      <c r="Z194" s="9">
        <v>8.8584795999999993E-2</v>
      </c>
      <c r="AA194" s="9">
        <v>3.3339658000000001E-2</v>
      </c>
      <c r="AC194">
        <f t="shared" si="17"/>
        <v>0.87143487400000008</v>
      </c>
    </row>
    <row r="195" spans="1:48">
      <c r="A195" s="6" t="s">
        <v>368</v>
      </c>
      <c r="B195" s="6"/>
      <c r="C195" s="7"/>
      <c r="D195" s="6" t="s">
        <v>370</v>
      </c>
      <c r="E195" s="8" t="s">
        <v>368</v>
      </c>
      <c r="F195" s="6" t="s">
        <v>373</v>
      </c>
      <c r="G195" s="7">
        <v>135</v>
      </c>
      <c r="H195" s="7">
        <v>72</v>
      </c>
      <c r="I195" s="9">
        <v>817.60045000000002</v>
      </c>
      <c r="J195" s="9">
        <v>4.5865924000000002E-2</v>
      </c>
      <c r="K195" s="9">
        <v>1.4921714000000001E-2</v>
      </c>
      <c r="L195" s="9">
        <v>6.1154570000000004E-3</v>
      </c>
      <c r="M195" s="9">
        <v>2.8742646E-2</v>
      </c>
      <c r="N195" s="9">
        <v>5.3877170000000002E-3</v>
      </c>
      <c r="O195" s="9">
        <v>2.5073372E-2</v>
      </c>
      <c r="P195" s="9">
        <v>5.5528345E-2</v>
      </c>
      <c r="Q195" s="9">
        <v>3.2044992000000001E-2</v>
      </c>
      <c r="R195" s="9">
        <v>2.0181007000000001E-2</v>
      </c>
      <c r="S195" s="9">
        <v>4.1585103999999998E-2</v>
      </c>
      <c r="T195" s="9">
        <v>6.5068456999999996E-2</v>
      </c>
      <c r="U195" s="9">
        <v>1.6511733000000001E-2</v>
      </c>
      <c r="V195" s="9">
        <v>7.7054752000000004E-2</v>
      </c>
      <c r="W195" s="9">
        <v>6.8737730999999996E-2</v>
      </c>
      <c r="X195" s="9">
        <v>0.111301309</v>
      </c>
      <c r="Y195" s="9">
        <v>0.13698622599999999</v>
      </c>
      <c r="Z195" s="9">
        <v>9.1731848000000005E-2</v>
      </c>
      <c r="AA195" s="9">
        <v>3.2411919999999997E-2</v>
      </c>
      <c r="AC195">
        <f t="shared" si="17"/>
        <v>0.87525025400000001</v>
      </c>
    </row>
    <row r="196" spans="1:48" s="64" customFormat="1">
      <c r="A196" s="69"/>
      <c r="B196" s="69"/>
      <c r="C196" s="70"/>
      <c r="D196" s="69"/>
      <c r="E196" s="71" t="s">
        <v>368</v>
      </c>
      <c r="F196" s="69"/>
      <c r="G196" s="70"/>
      <c r="H196" s="41" t="s">
        <v>71</v>
      </c>
      <c r="I196" s="72" t="s">
        <v>125</v>
      </c>
      <c r="J196" s="152">
        <f t="shared" ref="J196:AA196" si="34">AVERAGE(J193:J195)</f>
        <v>5.0412769333333329E-2</v>
      </c>
      <c r="K196" s="152">
        <f t="shared" si="34"/>
        <v>1.5392034333333334E-2</v>
      </c>
      <c r="L196" s="152">
        <f t="shared" si="34"/>
        <v>7.9465216666666678E-3</v>
      </c>
      <c r="M196" s="152">
        <f t="shared" si="34"/>
        <v>3.0771965333333332E-2</v>
      </c>
      <c r="N196" s="152">
        <f t="shared" si="34"/>
        <v>5.3077589999999996E-3</v>
      </c>
      <c r="O196" s="152">
        <f t="shared" si="34"/>
        <v>2.6595638000000001E-2</v>
      </c>
      <c r="P196" s="152">
        <f t="shared" si="34"/>
        <v>5.7028131666666669E-2</v>
      </c>
      <c r="Q196" s="152">
        <f t="shared" si="34"/>
        <v>3.3113337666666666E-2</v>
      </c>
      <c r="R196" s="152">
        <f t="shared" si="34"/>
        <v>2.0298967666666667E-2</v>
      </c>
      <c r="S196" s="152">
        <f t="shared" si="34"/>
        <v>4.2523934000000006E-2</v>
      </c>
      <c r="T196" s="152">
        <f t="shared" si="34"/>
        <v>6.623812866666666E-2</v>
      </c>
      <c r="U196" s="152">
        <f t="shared" si="34"/>
        <v>1.7236615E-2</v>
      </c>
      <c r="V196" s="152">
        <f t="shared" si="34"/>
        <v>7.8722805666666673E-2</v>
      </c>
      <c r="W196" s="152">
        <f t="shared" si="34"/>
        <v>5.9129866333333336E-2</v>
      </c>
      <c r="X196" s="152">
        <f t="shared" si="34"/>
        <v>0.10847517800000001</v>
      </c>
      <c r="Y196" s="152">
        <f t="shared" si="34"/>
        <v>0.13967534533333334</v>
      </c>
      <c r="Z196" s="152">
        <f t="shared" si="34"/>
        <v>8.8074738333333333E-2</v>
      </c>
      <c r="AA196" s="152">
        <f t="shared" si="34"/>
        <v>3.5583956E-2</v>
      </c>
      <c r="AC196" s="64">
        <f t="shared" si="17"/>
        <v>0.88252769199999992</v>
      </c>
    </row>
    <row r="197" spans="1:48">
      <c r="A197" s="6" t="s">
        <v>374</v>
      </c>
      <c r="B197" s="6" t="s">
        <v>374</v>
      </c>
      <c r="C197" s="7"/>
      <c r="D197" s="6"/>
      <c r="E197" s="8" t="s">
        <v>374</v>
      </c>
      <c r="F197" s="6" t="s">
        <v>375</v>
      </c>
      <c r="G197" s="7">
        <v>8</v>
      </c>
      <c r="H197" s="55">
        <v>73</v>
      </c>
      <c r="I197" s="15">
        <v>108.91930000000001</v>
      </c>
      <c r="J197" s="85"/>
      <c r="K197" s="15">
        <v>1.6525997000000001E-2</v>
      </c>
      <c r="L197" s="15">
        <v>3.2133883000000002E-2</v>
      </c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C197">
        <f t="shared" si="17"/>
        <v>4.8659880000000003E-2</v>
      </c>
    </row>
    <row r="198" spans="1:48" s="74" customFormat="1">
      <c r="A198" s="6" t="s">
        <v>374</v>
      </c>
      <c r="B198" s="23" t="s">
        <v>376</v>
      </c>
      <c r="C198" s="153"/>
      <c r="D198" s="53" t="s">
        <v>377</v>
      </c>
      <c r="E198" s="8" t="s">
        <v>374</v>
      </c>
      <c r="F198" s="18" t="s">
        <v>378</v>
      </c>
      <c r="G198" s="7">
        <v>8</v>
      </c>
      <c r="H198" s="55">
        <v>73</v>
      </c>
      <c r="I198" s="56">
        <v>92.45</v>
      </c>
      <c r="J198" s="154">
        <v>3.7317468902109248E-2</v>
      </c>
      <c r="K198" s="56">
        <v>1.5143320713899403E-2</v>
      </c>
      <c r="L198" s="56">
        <v>2.8664142779881014E-2</v>
      </c>
      <c r="M198" s="154">
        <v>3.2990805840995133E-2</v>
      </c>
      <c r="N198" s="154">
        <v>1.4332071389940507E-2</v>
      </c>
      <c r="O198" s="154">
        <v>3.6235803136830717E-2</v>
      </c>
      <c r="P198" s="154">
        <v>6.5981611681990265E-2</v>
      </c>
      <c r="Q198" s="154">
        <v>4.4348296376419682E-2</v>
      </c>
      <c r="R198" s="154">
        <v>2.9204975662520283E-2</v>
      </c>
      <c r="S198" s="154">
        <v>4.6511627906976744E-2</v>
      </c>
      <c r="T198" s="154">
        <v>1.8929150892374257E-2</v>
      </c>
      <c r="U198" s="154">
        <v>6.3277447268793932E-2</v>
      </c>
      <c r="V198" s="154">
        <v>4.2184964845862628E-2</v>
      </c>
      <c r="W198" s="154">
        <v>7.1930773391022176E-2</v>
      </c>
      <c r="X198" s="154">
        <v>0.16873985938345051</v>
      </c>
      <c r="Y198" s="154">
        <v>4.8134126554894539E-2</v>
      </c>
      <c r="Z198" s="154">
        <v>4.8674959437533798E-2</v>
      </c>
      <c r="AA198" s="154">
        <v>4.3807463493780417E-2</v>
      </c>
      <c r="AC198">
        <f t="shared" si="17"/>
        <v>0.85640886965927521</v>
      </c>
    </row>
    <row r="199" spans="1:48" s="74" customFormat="1">
      <c r="A199" s="6" t="s">
        <v>374</v>
      </c>
      <c r="B199" s="23" t="s">
        <v>379</v>
      </c>
      <c r="C199" s="153"/>
      <c r="D199" s="53" t="s">
        <v>377</v>
      </c>
      <c r="E199" s="8" t="s">
        <v>374</v>
      </c>
      <c r="F199" s="18" t="s">
        <v>380</v>
      </c>
      <c r="G199" s="7">
        <v>8</v>
      </c>
      <c r="H199" s="55">
        <v>73</v>
      </c>
      <c r="I199" s="56">
        <v>111.45</v>
      </c>
      <c r="J199" s="154">
        <v>3.6787797218483624E-2</v>
      </c>
      <c r="K199" s="56">
        <v>1.5702108568864961E-2</v>
      </c>
      <c r="L199" s="56">
        <v>2.826379542395693E-2</v>
      </c>
      <c r="M199" s="154">
        <v>3.2301480484522208E-2</v>
      </c>
      <c r="N199" s="154">
        <v>1.341408703454464E-2</v>
      </c>
      <c r="O199" s="154">
        <v>3.6787797218483624E-2</v>
      </c>
      <c r="P199" s="154">
        <v>7.3126962763571113E-2</v>
      </c>
      <c r="Q199" s="154">
        <v>4.6657694033198742E-2</v>
      </c>
      <c r="R199" s="154">
        <v>3.1852848811126065E-2</v>
      </c>
      <c r="S199" s="154">
        <v>4.8003589053387162E-2</v>
      </c>
      <c r="T199" s="154">
        <v>1.8393898609241812E-2</v>
      </c>
      <c r="U199" s="154">
        <v>6.370569762225213E-2</v>
      </c>
      <c r="V199" s="154">
        <v>4.2620008972633468E-2</v>
      </c>
      <c r="W199" s="154">
        <v>7.2229699416778828E-2</v>
      </c>
      <c r="X199" s="154">
        <v>0.17496635262449528</v>
      </c>
      <c r="Y199" s="154">
        <v>4.6209062359802607E-2</v>
      </c>
      <c r="Z199" s="154">
        <v>4.9349484073575596E-2</v>
      </c>
      <c r="AA199" s="154">
        <v>4.3517272319425745E-2</v>
      </c>
      <c r="AC199">
        <f>SUM(J199:AA199)</f>
        <v>0.87388963660834451</v>
      </c>
    </row>
    <row r="200" spans="1:48" s="74" customFormat="1">
      <c r="A200" s="6" t="s">
        <v>374</v>
      </c>
      <c r="B200" s="23" t="s">
        <v>381</v>
      </c>
      <c r="C200" s="153"/>
      <c r="D200" s="53" t="s">
        <v>377</v>
      </c>
      <c r="E200" s="8" t="s">
        <v>374</v>
      </c>
      <c r="F200" s="18" t="s">
        <v>382</v>
      </c>
      <c r="G200" s="7">
        <v>8</v>
      </c>
      <c r="H200" s="55">
        <v>73</v>
      </c>
      <c r="I200" s="56">
        <v>105.2</v>
      </c>
      <c r="J200" s="154">
        <v>3.8498098859315585E-2</v>
      </c>
      <c r="K200" s="56">
        <v>1.6159695817490494E-2</v>
      </c>
      <c r="L200" s="56">
        <v>2.8041825095057035E-2</v>
      </c>
      <c r="M200" s="154">
        <v>3.3269961977186312E-2</v>
      </c>
      <c r="N200" s="154">
        <v>1.3450570342205323E-2</v>
      </c>
      <c r="O200" s="154">
        <v>3.7072243346007602E-2</v>
      </c>
      <c r="P200" s="154">
        <v>6.939163498098859E-2</v>
      </c>
      <c r="Q200" s="154">
        <v>4.6577946768060839E-2</v>
      </c>
      <c r="R200" s="154">
        <v>3.0418250950570342E-2</v>
      </c>
      <c r="S200" s="154">
        <v>4.8954372623574147E-2</v>
      </c>
      <c r="T200" s="154">
        <v>2.186311787072243E-2</v>
      </c>
      <c r="U200" s="154">
        <v>6.6539923954372623E-2</v>
      </c>
      <c r="V200" s="154">
        <v>4.1825095057034224E-2</v>
      </c>
      <c r="W200" s="154">
        <v>7.461977186311787E-2</v>
      </c>
      <c r="X200" s="154">
        <v>0.18346007604562739</v>
      </c>
      <c r="Y200" s="154">
        <v>4.8954372623574147E-2</v>
      </c>
      <c r="Z200" s="154">
        <v>4.9429657794676805E-2</v>
      </c>
      <c r="AA200" s="154">
        <v>4.467680608365019E-2</v>
      </c>
      <c r="AC200">
        <f>SUM(J200:AA200)</f>
        <v>0.893203422053232</v>
      </c>
    </row>
    <row r="201" spans="1:48" s="43" customFormat="1">
      <c r="A201" s="92"/>
      <c r="B201" s="92"/>
      <c r="C201" s="93"/>
      <c r="D201" s="92"/>
      <c r="E201" s="71" t="s">
        <v>374</v>
      </c>
      <c r="F201" s="92"/>
      <c r="G201" s="93"/>
      <c r="H201" s="70" t="s">
        <v>71</v>
      </c>
      <c r="I201" s="87"/>
      <c r="J201" s="155">
        <f>AVERAGE(J197:J200)</f>
        <v>3.7534454993302817E-2</v>
      </c>
      <c r="K201" s="155">
        <f t="shared" ref="K201:AA201" si="35">AVERAGE(K197:K200)</f>
        <v>1.5882780525063714E-2</v>
      </c>
      <c r="L201" s="155">
        <f t="shared" si="35"/>
        <v>2.9275911574723746E-2</v>
      </c>
      <c r="M201" s="155">
        <f t="shared" si="35"/>
        <v>3.2854082767567884E-2</v>
      </c>
      <c r="N201" s="155">
        <f t="shared" si="35"/>
        <v>1.3732242922230157E-2</v>
      </c>
      <c r="O201" s="155">
        <f t="shared" si="35"/>
        <v>3.6698614567107317E-2</v>
      </c>
      <c r="P201" s="155">
        <f t="shared" si="35"/>
        <v>6.9500069808849985E-2</v>
      </c>
      <c r="Q201" s="155">
        <f t="shared" si="35"/>
        <v>4.5861312392559757E-2</v>
      </c>
      <c r="R201" s="155">
        <f t="shared" si="35"/>
        <v>3.0492025141405563E-2</v>
      </c>
      <c r="S201" s="155">
        <f t="shared" si="35"/>
        <v>4.782319652797936E-2</v>
      </c>
      <c r="T201" s="155">
        <f t="shared" si="35"/>
        <v>1.9728722457446165E-2</v>
      </c>
      <c r="U201" s="155">
        <f t="shared" si="35"/>
        <v>6.4507689615139571E-2</v>
      </c>
      <c r="V201" s="155">
        <f t="shared" si="35"/>
        <v>4.2210022958510111E-2</v>
      </c>
      <c r="W201" s="155">
        <f t="shared" si="35"/>
        <v>7.2926748223639634E-2</v>
      </c>
      <c r="X201" s="155">
        <f t="shared" si="35"/>
        <v>0.17572209601785774</v>
      </c>
      <c r="Y201" s="155">
        <f t="shared" si="35"/>
        <v>4.7765853846090424E-2</v>
      </c>
      <c r="Z201" s="155">
        <f t="shared" si="35"/>
        <v>4.9151367101928738E-2</v>
      </c>
      <c r="AA201" s="155">
        <f t="shared" si="35"/>
        <v>4.4000513965618777E-2</v>
      </c>
    </row>
    <row r="202" spans="1:48">
      <c r="A202" s="6" t="s">
        <v>383</v>
      </c>
      <c r="B202" s="6" t="s">
        <v>384</v>
      </c>
      <c r="C202" s="7">
        <v>1992</v>
      </c>
      <c r="D202" s="6"/>
      <c r="E202" s="8" t="s">
        <v>383</v>
      </c>
      <c r="F202" s="6" t="s">
        <v>385</v>
      </c>
      <c r="G202" s="7">
        <v>12</v>
      </c>
      <c r="H202" s="24">
        <v>77</v>
      </c>
      <c r="I202" s="15">
        <v>152.58335</v>
      </c>
      <c r="J202" s="15">
        <v>3.932277E-2</v>
      </c>
      <c r="K202" s="15">
        <v>1.5073728999999999E-2</v>
      </c>
      <c r="L202" s="15">
        <v>3.1458215999999997E-2</v>
      </c>
      <c r="M202" s="15">
        <v>3.3424355000000003E-2</v>
      </c>
      <c r="N202" s="15">
        <v>1.2321135E-2</v>
      </c>
      <c r="O202" s="15">
        <v>3.5390493000000002E-2</v>
      </c>
      <c r="P202" s="15">
        <v>7.2747124999999996E-2</v>
      </c>
      <c r="Q202" s="15">
        <v>4.5876565000000001E-2</v>
      </c>
      <c r="R202" s="15">
        <v>3.2113596000000001E-2</v>
      </c>
      <c r="S202" s="15">
        <v>4.8498082999999997E-2</v>
      </c>
      <c r="T202" s="15">
        <v>6.6193329999999995E-2</v>
      </c>
      <c r="U202" s="15">
        <v>2.3593662000000001E-2</v>
      </c>
      <c r="V202" s="15">
        <v>4.7187324000000003E-2</v>
      </c>
      <c r="W202" s="15">
        <v>8.5199335000000001E-2</v>
      </c>
      <c r="X202" s="15">
        <v>0.19857998900000001</v>
      </c>
      <c r="Y202" s="15">
        <v>4.9808841999999999E-2</v>
      </c>
      <c r="Z202" s="15">
        <v>4.6531944999999998E-2</v>
      </c>
      <c r="AA202" s="15">
        <v>4.1944288000000003E-2</v>
      </c>
      <c r="AC202">
        <f>SUM(J202:AA202)</f>
        <v>0.92526478200000006</v>
      </c>
    </row>
    <row r="203" spans="1:48">
      <c r="A203" s="6" t="s">
        <v>383</v>
      </c>
      <c r="B203" s="6" t="s">
        <v>386</v>
      </c>
      <c r="C203" s="7">
        <v>1992</v>
      </c>
      <c r="D203" s="6"/>
      <c r="E203" s="8" t="s">
        <v>383</v>
      </c>
      <c r="F203" s="6" t="s">
        <v>387</v>
      </c>
      <c r="G203" s="7">
        <v>12</v>
      </c>
      <c r="H203" s="24">
        <v>77</v>
      </c>
      <c r="I203" s="15">
        <v>141.73740000000001</v>
      </c>
      <c r="J203" s="15">
        <v>4.0215214999999999E-2</v>
      </c>
      <c r="K203" s="15">
        <v>1.4816131999999999E-2</v>
      </c>
      <c r="L203" s="15">
        <v>3.3865444000000001E-2</v>
      </c>
      <c r="M203" s="15">
        <v>3.4570973999999997E-2</v>
      </c>
      <c r="N203" s="15">
        <v>1.1394311000000001E-2</v>
      </c>
      <c r="O203" s="15">
        <v>3.5276504E-2</v>
      </c>
      <c r="P203" s="15">
        <v>7.6197248999999995E-2</v>
      </c>
      <c r="Q203" s="15">
        <v>4.6564986000000003E-2</v>
      </c>
      <c r="R203" s="15">
        <v>3.2454384000000003E-2</v>
      </c>
      <c r="S203" s="15">
        <v>4.8681575999999997E-2</v>
      </c>
      <c r="T203" s="15">
        <v>6.9141947999999995E-2</v>
      </c>
      <c r="U203" s="15">
        <v>2.2576962999999999E-2</v>
      </c>
      <c r="V203" s="15">
        <v>4.0920745000000001E-2</v>
      </c>
      <c r="W203" s="15">
        <v>8.5369139999999996E-2</v>
      </c>
      <c r="X203" s="15">
        <v>0.20107607399999999</v>
      </c>
      <c r="Y203" s="15">
        <v>4.5153924999999998E-2</v>
      </c>
      <c r="Z203" s="15">
        <v>4.9387106E-2</v>
      </c>
      <c r="AA203" s="15">
        <v>4.4448395000000002E-2</v>
      </c>
      <c r="AC203">
        <f>SUM(J203:AA203)</f>
        <v>0.93211107100000001</v>
      </c>
    </row>
    <row r="204" spans="1:48">
      <c r="A204" s="6" t="s">
        <v>383</v>
      </c>
      <c r="B204" s="6" t="s">
        <v>388</v>
      </c>
      <c r="C204" s="7">
        <v>1992</v>
      </c>
      <c r="D204" s="6"/>
      <c r="E204" s="8" t="s">
        <v>383</v>
      </c>
      <c r="F204" s="6" t="s">
        <v>389</v>
      </c>
      <c r="G204" s="7">
        <v>12</v>
      </c>
      <c r="H204" s="24">
        <v>77</v>
      </c>
      <c r="I204" s="15">
        <v>139.16739999999999</v>
      </c>
      <c r="J204" s="15">
        <v>3.8802191E-2</v>
      </c>
      <c r="K204" s="15">
        <v>1.5808300000000001E-2</v>
      </c>
      <c r="L204" s="15">
        <v>3.2335159000000002E-2</v>
      </c>
      <c r="M204" s="15">
        <v>3.3772277000000003E-2</v>
      </c>
      <c r="N204" s="15">
        <v>1.1784368999999999E-2</v>
      </c>
      <c r="O204" s="15">
        <v>3.3772277000000003E-2</v>
      </c>
      <c r="P204" s="15">
        <v>7.0418790999999994E-2</v>
      </c>
      <c r="Q204" s="15">
        <v>4.3113545000000003E-2</v>
      </c>
      <c r="R204" s="15">
        <v>3.0898041000000001E-2</v>
      </c>
      <c r="S204" s="15">
        <v>4.7424899999999999E-2</v>
      </c>
      <c r="T204" s="15">
        <v>6.6107436000000006E-2</v>
      </c>
      <c r="U204" s="15">
        <v>2.1556773000000001E-2</v>
      </c>
      <c r="V204" s="15">
        <v>4.3113545000000003E-2</v>
      </c>
      <c r="W204" s="15">
        <v>8.1915736000000003E-2</v>
      </c>
      <c r="X204" s="15">
        <v>0.187543922</v>
      </c>
      <c r="Y204" s="15">
        <v>4.5269222999999997E-2</v>
      </c>
      <c r="Z204" s="15">
        <v>4.7424899999999999E-2</v>
      </c>
      <c r="AA204" s="15">
        <v>4.3113545000000003E-2</v>
      </c>
      <c r="AC204">
        <f>SUM(J204:AA204)</f>
        <v>0.89417492999999992</v>
      </c>
    </row>
    <row r="205" spans="1:48" s="43" customFormat="1">
      <c r="A205" s="92"/>
      <c r="B205" s="92"/>
      <c r="C205" s="93"/>
      <c r="D205" s="92"/>
      <c r="E205" s="71" t="s">
        <v>383</v>
      </c>
      <c r="F205" s="92"/>
      <c r="G205" s="93"/>
      <c r="H205" s="70" t="s">
        <v>71</v>
      </c>
      <c r="I205" s="87"/>
      <c r="J205" s="155">
        <f>AVERAGE(J202:J204)</f>
        <v>3.9446725333333335E-2</v>
      </c>
      <c r="K205" s="155">
        <f t="shared" ref="K205:AA205" si="36">AVERAGE(K202:K204)</f>
        <v>1.5232720333333333E-2</v>
      </c>
      <c r="L205" s="155">
        <f t="shared" si="36"/>
        <v>3.2552939666666669E-2</v>
      </c>
      <c r="M205" s="155">
        <f t="shared" si="36"/>
        <v>3.392253533333333E-2</v>
      </c>
      <c r="N205" s="155">
        <f t="shared" si="36"/>
        <v>1.1833271666666667E-2</v>
      </c>
      <c r="O205" s="155">
        <f t="shared" si="36"/>
        <v>3.4813091333333337E-2</v>
      </c>
      <c r="P205" s="155">
        <f t="shared" si="36"/>
        <v>7.312105499999999E-2</v>
      </c>
      <c r="Q205" s="155">
        <f t="shared" si="36"/>
        <v>4.5185032000000007E-2</v>
      </c>
      <c r="R205" s="155">
        <f t="shared" si="36"/>
        <v>3.1822006999999999E-2</v>
      </c>
      <c r="S205" s="155">
        <f t="shared" si="36"/>
        <v>4.8201519666666665E-2</v>
      </c>
      <c r="T205" s="155">
        <f t="shared" si="36"/>
        <v>6.7147571333333336E-2</v>
      </c>
      <c r="U205" s="155">
        <f t="shared" si="36"/>
        <v>2.257579933333333E-2</v>
      </c>
      <c r="V205" s="155">
        <f t="shared" si="36"/>
        <v>4.3740538000000002E-2</v>
      </c>
      <c r="W205" s="155">
        <f t="shared" si="36"/>
        <v>8.4161403666666676E-2</v>
      </c>
      <c r="X205" s="155">
        <f t="shared" si="36"/>
        <v>0.19573332833333335</v>
      </c>
      <c r="Y205" s="155">
        <f t="shared" si="36"/>
        <v>4.6743996666666669E-2</v>
      </c>
      <c r="Z205" s="155">
        <f t="shared" si="36"/>
        <v>4.7781316999999997E-2</v>
      </c>
      <c r="AA205" s="155">
        <f t="shared" si="36"/>
        <v>4.3168742666666669E-2</v>
      </c>
    </row>
    <row r="206" spans="1:48" s="10" customFormat="1">
      <c r="A206" s="47" t="s">
        <v>390</v>
      </c>
      <c r="B206" s="6" t="s">
        <v>391</v>
      </c>
      <c r="C206" s="24">
        <v>1991</v>
      </c>
      <c r="D206" s="6"/>
      <c r="E206" s="47" t="s">
        <v>392</v>
      </c>
      <c r="F206" s="6" t="s">
        <v>393</v>
      </c>
      <c r="G206" s="7" t="s">
        <v>88</v>
      </c>
      <c r="H206" s="7" t="s">
        <v>88</v>
      </c>
      <c r="I206" s="15">
        <v>169.28485000000001</v>
      </c>
      <c r="J206" s="156">
        <v>3.8396820506973892E-2</v>
      </c>
      <c r="K206" s="156">
        <v>1.7721609464757183E-2</v>
      </c>
      <c r="L206" s="156">
        <v>3.1308176721071022E-2</v>
      </c>
      <c r="M206" s="156">
        <v>3.3080337667546741E-2</v>
      </c>
      <c r="N206" s="156">
        <v>1.2198374514907861E-2</v>
      </c>
      <c r="O206" s="156">
        <v>3.5443218929514367E-2</v>
      </c>
      <c r="P206" s="156">
        <v>7.0886437859028727E-3</v>
      </c>
      <c r="Q206" s="156">
        <v>5.0211226816812018E-2</v>
      </c>
      <c r="R206" s="156">
        <v>3.8396820506973892E-2</v>
      </c>
      <c r="S206" s="156">
        <v>4.9029786185828206E-2</v>
      </c>
      <c r="T206" s="156">
        <v>6.3797794073125857E-2</v>
      </c>
      <c r="U206" s="156">
        <v>2.2447371988692431E-2</v>
      </c>
      <c r="V206" s="156">
        <v>5.375554870976345E-2</v>
      </c>
      <c r="W206" s="156">
        <v>7.3840039436488258E-2</v>
      </c>
      <c r="X206" s="156">
        <v>0.17130889149265277</v>
      </c>
      <c r="Y206" s="156">
        <v>5.2574108078779644E-2</v>
      </c>
      <c r="Z206" s="156">
        <v>5.5527709656239176E-2</v>
      </c>
      <c r="AA206" s="156">
        <v>4.6076184608368674E-2</v>
      </c>
      <c r="AC206">
        <f t="shared" ref="AC206:AC376" si="37">SUM(J206:AA206)</f>
        <v>0.85220266314439852</v>
      </c>
    </row>
    <row r="207" spans="1:48" s="30" customFormat="1">
      <c r="A207" s="27"/>
      <c r="B207" s="27"/>
      <c r="C207" s="157"/>
      <c r="D207" s="27"/>
      <c r="E207" s="29"/>
      <c r="F207" s="27"/>
      <c r="G207" s="28"/>
      <c r="H207" s="102"/>
      <c r="I207" s="95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</row>
    <row r="208" spans="1:48" s="10" customFormat="1">
      <c r="A208" s="47" t="s">
        <v>394</v>
      </c>
      <c r="B208" s="6" t="s">
        <v>395</v>
      </c>
      <c r="C208" s="159">
        <v>39514</v>
      </c>
      <c r="D208" s="6"/>
      <c r="E208" s="47" t="s">
        <v>394</v>
      </c>
      <c r="F208" s="10" t="s">
        <v>396</v>
      </c>
      <c r="G208" s="7" t="s">
        <v>88</v>
      </c>
      <c r="H208" s="66">
        <v>78</v>
      </c>
      <c r="I208" s="15">
        <v>144.15</v>
      </c>
      <c r="J208" s="156">
        <f>AE208/$I208</f>
        <v>3.8154699965313905E-2</v>
      </c>
      <c r="K208" s="156"/>
      <c r="L208" s="156"/>
      <c r="M208" s="156">
        <f>AH208/$I208</f>
        <v>3.1564342698577864E-2</v>
      </c>
      <c r="N208" s="156"/>
      <c r="O208" s="156">
        <f t="shared" ref="O208:AA208" si="38">AJ208/$I208</f>
        <v>3.7807839056538325E-2</v>
      </c>
      <c r="P208" s="156">
        <f t="shared" si="38"/>
        <v>7.0065903572667357E-2</v>
      </c>
      <c r="Q208" s="156">
        <f t="shared" si="38"/>
        <v>4.8907388137356914E-2</v>
      </c>
      <c r="R208" s="156">
        <f t="shared" si="38"/>
        <v>3.2951786333680191E-2</v>
      </c>
      <c r="S208" s="156">
        <f t="shared" si="38"/>
        <v>4.8907388137356914E-2</v>
      </c>
      <c r="T208" s="156">
        <f t="shared" si="38"/>
        <v>6.2434963579604576E-2</v>
      </c>
      <c r="U208" s="156">
        <f t="shared" si="38"/>
        <v>2.2892819979188343E-2</v>
      </c>
      <c r="V208" s="156">
        <f t="shared" si="38"/>
        <v>4.301075268817204E-2</v>
      </c>
      <c r="W208" s="156">
        <f t="shared" si="38"/>
        <v>7.2840790842872011E-2</v>
      </c>
      <c r="X208" s="156">
        <f t="shared" si="38"/>
        <v>0.19112036073534514</v>
      </c>
      <c r="Y208" s="156">
        <f t="shared" si="38"/>
        <v>4.786680541103018E-2</v>
      </c>
      <c r="Z208" s="156">
        <f t="shared" si="38"/>
        <v>5.7925771765522022E-2</v>
      </c>
      <c r="AA208" s="156">
        <f t="shared" si="38"/>
        <v>4.301075268817204E-2</v>
      </c>
      <c r="AC208">
        <f t="shared" si="37"/>
        <v>0.84946236559139776</v>
      </c>
      <c r="AE208" s="10">
        <v>5.5</v>
      </c>
      <c r="AH208" s="10">
        <v>4.55</v>
      </c>
      <c r="AJ208" s="10">
        <v>5.45</v>
      </c>
      <c r="AK208" s="10">
        <v>10.1</v>
      </c>
      <c r="AL208" s="10">
        <v>7.05</v>
      </c>
      <c r="AM208" s="10">
        <v>4.75</v>
      </c>
      <c r="AN208" s="10">
        <v>7.05</v>
      </c>
      <c r="AO208" s="10">
        <v>9</v>
      </c>
      <c r="AP208" s="10">
        <v>3.3</v>
      </c>
      <c r="AQ208" s="10">
        <v>6.2</v>
      </c>
      <c r="AR208" s="10">
        <v>10.5</v>
      </c>
      <c r="AS208" s="10">
        <v>27.55</v>
      </c>
      <c r="AT208" s="10">
        <v>6.9</v>
      </c>
      <c r="AU208" s="10">
        <v>8.35</v>
      </c>
      <c r="AV208" s="10">
        <v>6.2</v>
      </c>
    </row>
    <row r="209" spans="1:48" s="43" customFormat="1">
      <c r="A209" s="38"/>
      <c r="B209" s="38"/>
      <c r="C209" s="160"/>
      <c r="D209" s="38"/>
      <c r="E209" s="40"/>
      <c r="F209" s="38"/>
      <c r="G209" s="39"/>
      <c r="H209" s="63"/>
      <c r="I209" s="88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</row>
    <row r="210" spans="1:48">
      <c r="A210" s="6" t="s">
        <v>397</v>
      </c>
      <c r="B210" s="6" t="s">
        <v>161</v>
      </c>
      <c r="C210" s="91">
        <v>37166</v>
      </c>
      <c r="D210" s="6" t="s">
        <v>398</v>
      </c>
      <c r="E210" s="8" t="s">
        <v>398</v>
      </c>
      <c r="F210" s="6" t="s">
        <v>399</v>
      </c>
      <c r="G210" s="7">
        <v>140</v>
      </c>
      <c r="H210" s="7">
        <v>79</v>
      </c>
      <c r="I210" s="9">
        <v>77.67</v>
      </c>
      <c r="J210" s="9">
        <v>3.4762456999999997E-2</v>
      </c>
      <c r="K210" s="9">
        <v>1.6737479E-2</v>
      </c>
      <c r="L210" s="9">
        <v>2.6393717000000001E-2</v>
      </c>
      <c r="M210" s="9">
        <v>3.1543711000000002E-2</v>
      </c>
      <c r="N210" s="9">
        <v>1.0106861999999999E-2</v>
      </c>
      <c r="O210" s="9">
        <v>3.2831209E-2</v>
      </c>
      <c r="P210" s="9">
        <v>7.2743659000000002E-2</v>
      </c>
      <c r="Q210" s="9">
        <v>4.3774945000000003E-2</v>
      </c>
      <c r="R210" s="9">
        <v>2.3174970999999999E-2</v>
      </c>
      <c r="S210" s="9">
        <v>4.3774945000000003E-2</v>
      </c>
      <c r="T210" s="9">
        <v>4.8924939000000001E-2</v>
      </c>
      <c r="U210" s="9">
        <v>1.9312475999999999E-2</v>
      </c>
      <c r="V210" s="9">
        <v>4.6349941999999998E-2</v>
      </c>
      <c r="W210" s="9">
        <v>6.8237414999999996E-2</v>
      </c>
      <c r="X210" s="9">
        <v>0.182824771</v>
      </c>
      <c r="Y210" s="9">
        <v>4.3131195999999997E-2</v>
      </c>
      <c r="Z210" s="9">
        <v>5.7937427999999999E-2</v>
      </c>
      <c r="AA210" s="9">
        <v>4.3131195999999997E-2</v>
      </c>
      <c r="AC210">
        <f t="shared" si="37"/>
        <v>0.84569331800000014</v>
      </c>
    </row>
    <row r="211" spans="1:48">
      <c r="A211" s="6" t="s">
        <v>397</v>
      </c>
      <c r="B211" s="6" t="s">
        <v>400</v>
      </c>
      <c r="C211" s="91">
        <v>37166</v>
      </c>
      <c r="D211" s="6" t="s">
        <v>398</v>
      </c>
      <c r="E211" s="8" t="s">
        <v>398</v>
      </c>
      <c r="F211" s="6" t="s">
        <v>401</v>
      </c>
      <c r="G211" s="7">
        <v>140</v>
      </c>
      <c r="H211" s="7">
        <v>79</v>
      </c>
      <c r="I211" s="9">
        <v>87.96</v>
      </c>
      <c r="J211" s="9">
        <v>3.6380173000000002E-2</v>
      </c>
      <c r="K211" s="9">
        <v>1.6484766000000001E-2</v>
      </c>
      <c r="L211" s="9">
        <v>2.7853570000000001E-2</v>
      </c>
      <c r="M211" s="9">
        <v>3.2401091E-2</v>
      </c>
      <c r="N211" s="9">
        <v>1.0970896000000001E-2</v>
      </c>
      <c r="O211" s="9">
        <v>3.3537971999999999E-2</v>
      </c>
      <c r="P211" s="9">
        <v>6.8781263999999995E-2</v>
      </c>
      <c r="Q211" s="9">
        <v>4.4906776000000002E-2</v>
      </c>
      <c r="R211" s="9">
        <v>2.6148248999999998E-2</v>
      </c>
      <c r="S211" s="9">
        <v>4.5475215999999999E-2</v>
      </c>
      <c r="T211" s="9">
        <v>5.6275579999999999E-2</v>
      </c>
      <c r="U211" s="9">
        <v>1.9895407E-2</v>
      </c>
      <c r="V211" s="9">
        <v>4.4906776000000002E-2</v>
      </c>
      <c r="W211" s="9">
        <v>7.4465666E-2</v>
      </c>
      <c r="X211" s="9">
        <v>0.183037744</v>
      </c>
      <c r="Y211" s="9">
        <v>4.6043656000000002E-2</v>
      </c>
      <c r="Z211" s="9">
        <v>5.2296497999999997E-2</v>
      </c>
      <c r="AA211" s="9">
        <v>4.4338335999999999E-2</v>
      </c>
      <c r="AC211">
        <f t="shared" si="37"/>
        <v>0.86419963600000005</v>
      </c>
    </row>
    <row r="212" spans="1:48" s="43" customFormat="1">
      <c r="A212" s="92"/>
      <c r="B212" s="92"/>
      <c r="C212" s="93"/>
      <c r="D212" s="92"/>
      <c r="E212" s="71" t="s">
        <v>398</v>
      </c>
      <c r="F212" s="92"/>
      <c r="G212" s="93"/>
      <c r="H212" s="70" t="s">
        <v>71</v>
      </c>
      <c r="I212" s="161"/>
      <c r="J212" s="145">
        <f>AVERAGE(J210:J211)</f>
        <v>3.5571314999999999E-2</v>
      </c>
      <c r="K212" s="145">
        <f t="shared" ref="K212:AA212" si="39">AVERAGE(K210:K211)</f>
        <v>1.6611122499999999E-2</v>
      </c>
      <c r="L212" s="145">
        <f t="shared" si="39"/>
        <v>2.7123643500000003E-2</v>
      </c>
      <c r="M212" s="145">
        <f t="shared" si="39"/>
        <v>3.1972400999999998E-2</v>
      </c>
      <c r="N212" s="145">
        <f t="shared" si="39"/>
        <v>1.0538879000000001E-2</v>
      </c>
      <c r="O212" s="145">
        <f t="shared" si="39"/>
        <v>3.31845905E-2</v>
      </c>
      <c r="P212" s="145">
        <f t="shared" si="39"/>
        <v>7.0762461499999998E-2</v>
      </c>
      <c r="Q212" s="145">
        <f t="shared" si="39"/>
        <v>4.4340860500000003E-2</v>
      </c>
      <c r="R212" s="145">
        <f t="shared" si="39"/>
        <v>2.466161E-2</v>
      </c>
      <c r="S212" s="145">
        <f t="shared" si="39"/>
        <v>4.4625080499999997E-2</v>
      </c>
      <c r="T212" s="145">
        <f t="shared" si="39"/>
        <v>5.2600259499999996E-2</v>
      </c>
      <c r="U212" s="145">
        <f t="shared" si="39"/>
        <v>1.9603941499999999E-2</v>
      </c>
      <c r="V212" s="145">
        <f t="shared" si="39"/>
        <v>4.5628359E-2</v>
      </c>
      <c r="W212" s="145">
        <f t="shared" si="39"/>
        <v>7.1351540500000005E-2</v>
      </c>
      <c r="X212" s="145">
        <f t="shared" si="39"/>
        <v>0.1829312575</v>
      </c>
      <c r="Y212" s="145">
        <f t="shared" si="39"/>
        <v>4.4587425999999999E-2</v>
      </c>
      <c r="Z212" s="145">
        <f t="shared" si="39"/>
        <v>5.5116962999999998E-2</v>
      </c>
      <c r="AA212" s="145">
        <f t="shared" si="39"/>
        <v>4.3734765999999994E-2</v>
      </c>
    </row>
    <row r="213" spans="1:48">
      <c r="A213" s="6" t="s">
        <v>402</v>
      </c>
      <c r="B213" s="6" t="s">
        <v>384</v>
      </c>
      <c r="C213" s="7">
        <v>1992</v>
      </c>
      <c r="D213" s="6" t="s">
        <v>402</v>
      </c>
      <c r="E213" s="8" t="s">
        <v>402</v>
      </c>
      <c r="F213" s="6" t="s">
        <v>403</v>
      </c>
      <c r="G213" s="7">
        <v>141</v>
      </c>
      <c r="H213" s="7">
        <v>80</v>
      </c>
      <c r="I213" s="9">
        <v>21.255099999999999</v>
      </c>
      <c r="J213" s="9">
        <v>3.7638025999999998E-2</v>
      </c>
      <c r="K213" s="9">
        <v>1.411426E-2</v>
      </c>
      <c r="L213" s="9">
        <v>3.2933272E-2</v>
      </c>
      <c r="M213" s="9">
        <v>3.7638025999999998E-2</v>
      </c>
      <c r="N213" s="9">
        <v>9.1742690000000005E-3</v>
      </c>
      <c r="O213" s="9">
        <v>3.2933272E-2</v>
      </c>
      <c r="P213" s="9">
        <v>7.5276050999999997E-2</v>
      </c>
      <c r="Q213" s="9">
        <v>1.411426E-2</v>
      </c>
      <c r="R213" s="9">
        <v>1.411426E-2</v>
      </c>
      <c r="S213" s="9">
        <v>5.6457039000000001E-2</v>
      </c>
      <c r="T213" s="9">
        <v>4.2342778999999997E-2</v>
      </c>
      <c r="U213" s="9">
        <v>1.8819012999999999E-2</v>
      </c>
      <c r="V213" s="9">
        <v>5.6457039000000001E-2</v>
      </c>
      <c r="W213" s="9">
        <v>8.9390311E-2</v>
      </c>
      <c r="X213" s="9">
        <v>0.16466636200000001</v>
      </c>
      <c r="Y213" s="9">
        <v>5.1752285000000002E-2</v>
      </c>
      <c r="Z213" s="9">
        <v>4.7047532000000003E-2</v>
      </c>
      <c r="AA213" s="9">
        <v>4.7047532000000003E-2</v>
      </c>
      <c r="AC213">
        <f t="shared" si="37"/>
        <v>0.84191558799999988</v>
      </c>
    </row>
    <row r="214" spans="1:48">
      <c r="A214" s="6" t="s">
        <v>402</v>
      </c>
      <c r="B214" s="6" t="s">
        <v>404</v>
      </c>
      <c r="C214" s="7">
        <v>1992</v>
      </c>
      <c r="D214" s="6" t="s">
        <v>402</v>
      </c>
      <c r="E214" s="8" t="s">
        <v>402</v>
      </c>
      <c r="F214" s="6" t="s">
        <v>405</v>
      </c>
      <c r="G214" s="7">
        <v>141</v>
      </c>
      <c r="H214" s="7">
        <v>80</v>
      </c>
      <c r="I214" s="9">
        <v>36.570099999999996</v>
      </c>
      <c r="J214" s="9">
        <v>3.8282640999999999E-2</v>
      </c>
      <c r="K214" s="9">
        <v>1.3672372E-2</v>
      </c>
      <c r="L214" s="9">
        <v>1.914132E-2</v>
      </c>
      <c r="M214" s="9">
        <v>3.8282640999999999E-2</v>
      </c>
      <c r="N214" s="9">
        <v>9.2972130000000004E-3</v>
      </c>
      <c r="O214" s="9">
        <v>3.5548165999999999E-2</v>
      </c>
      <c r="P214" s="9">
        <v>8.203423E-2</v>
      </c>
      <c r="Q214" s="162"/>
      <c r="R214" s="162"/>
      <c r="S214" s="9">
        <v>4.9220538000000001E-2</v>
      </c>
      <c r="T214" s="9">
        <v>3.5548165999999999E-2</v>
      </c>
      <c r="U214" s="9">
        <v>1.914132E-2</v>
      </c>
      <c r="V214" s="9">
        <v>5.1955012000000002E-2</v>
      </c>
      <c r="W214" s="9">
        <v>8.203423E-2</v>
      </c>
      <c r="X214" s="9">
        <v>0.180475306</v>
      </c>
      <c r="Y214" s="9">
        <v>5.1955012000000002E-2</v>
      </c>
      <c r="Z214" s="9">
        <v>5.7423961000000003E-2</v>
      </c>
      <c r="AA214" s="9">
        <v>4.6486064000000001E-2</v>
      </c>
      <c r="AC214">
        <f t="shared" si="37"/>
        <v>0.81049819199999995</v>
      </c>
    </row>
    <row r="215" spans="1:48">
      <c r="A215" s="6" t="s">
        <v>402</v>
      </c>
      <c r="B215" s="6" t="s">
        <v>388</v>
      </c>
      <c r="C215" s="7">
        <v>1992</v>
      </c>
      <c r="D215" s="6" t="s">
        <v>402</v>
      </c>
      <c r="E215" s="8" t="s">
        <v>402</v>
      </c>
      <c r="F215" s="6" t="s">
        <v>406</v>
      </c>
      <c r="G215" s="7">
        <v>141</v>
      </c>
      <c r="H215" s="7">
        <v>80</v>
      </c>
      <c r="I215" s="15">
        <v>17.779800000000002</v>
      </c>
      <c r="J215" s="15">
        <v>3.9370521999999998E-2</v>
      </c>
      <c r="K215" s="15">
        <v>1.6873081000000002E-2</v>
      </c>
      <c r="L215" s="15">
        <v>3.3746160999999997E-2</v>
      </c>
      <c r="M215" s="15">
        <v>4.4994882E-2</v>
      </c>
      <c r="N215" s="15">
        <v>8.1553219999999996E-3</v>
      </c>
      <c r="O215" s="15">
        <v>3.3746160999999997E-2</v>
      </c>
      <c r="P215" s="15">
        <v>7.3116683000000002E-2</v>
      </c>
      <c r="Q215" s="85"/>
      <c r="R215" s="85"/>
      <c r="S215" s="15">
        <v>6.7492323000000007E-2</v>
      </c>
      <c r="T215" s="85"/>
      <c r="U215" s="15">
        <v>1.6873081000000002E-2</v>
      </c>
      <c r="V215" s="15">
        <v>5.6243601999999997E-2</v>
      </c>
      <c r="W215" s="15">
        <v>8.4365403000000005E-2</v>
      </c>
      <c r="X215" s="15">
        <v>0.16310644699999999</v>
      </c>
      <c r="Y215" s="15">
        <v>5.0619242000000002E-2</v>
      </c>
      <c r="Z215" s="15">
        <v>4.4994882E-2</v>
      </c>
      <c r="AA215" s="15">
        <v>4.4994882E-2</v>
      </c>
      <c r="AC215">
        <f t="shared" si="37"/>
        <v>0.77869267399999997</v>
      </c>
    </row>
    <row r="216" spans="1:48">
      <c r="A216" s="6" t="s">
        <v>402</v>
      </c>
      <c r="B216" s="6" t="s">
        <v>74</v>
      </c>
      <c r="C216" s="37">
        <v>37166</v>
      </c>
      <c r="D216" s="6" t="s">
        <v>402</v>
      </c>
      <c r="E216" s="8" t="s">
        <v>402</v>
      </c>
      <c r="F216" s="6" t="s">
        <v>407</v>
      </c>
      <c r="G216" s="7">
        <v>141</v>
      </c>
      <c r="H216" s="7">
        <v>80</v>
      </c>
      <c r="I216" s="15">
        <v>25.37</v>
      </c>
      <c r="J216" s="15">
        <v>2.3649980000000001E-2</v>
      </c>
      <c r="K216" s="15">
        <v>1.1824990000000001E-2</v>
      </c>
      <c r="L216" s="15">
        <v>3.1533306999999997E-2</v>
      </c>
      <c r="M216" s="15">
        <v>2.9562475000000001E-2</v>
      </c>
      <c r="N216" s="15">
        <v>8.2774930000000004E-3</v>
      </c>
      <c r="O216" s="15">
        <v>2.7591643999999999E-2</v>
      </c>
      <c r="P216" s="15">
        <v>5.3212455999999998E-2</v>
      </c>
      <c r="Q216" s="15">
        <v>3.1533306999999997E-2</v>
      </c>
      <c r="R216" s="15">
        <v>1.1824990000000001E-2</v>
      </c>
      <c r="S216" s="15">
        <v>3.7445802E-2</v>
      </c>
      <c r="T216" s="15">
        <v>3.5474970000000002E-2</v>
      </c>
      <c r="U216" s="15">
        <v>1.3795821999999999E-2</v>
      </c>
      <c r="V216" s="15">
        <v>3.9416633999999999E-2</v>
      </c>
      <c r="W216" s="15">
        <v>6.5037445999999999E-2</v>
      </c>
      <c r="X216" s="15">
        <v>0.12416239699999999</v>
      </c>
      <c r="Y216" s="15">
        <v>3.9416633999999999E-2</v>
      </c>
      <c r="Z216" s="15">
        <v>3.9416633999999999E-2</v>
      </c>
      <c r="AA216" s="15">
        <v>3.5474970000000002E-2</v>
      </c>
      <c r="AC216">
        <f t="shared" si="37"/>
        <v>0.65865195099999996</v>
      </c>
    </row>
    <row r="217" spans="1:48" s="43" customFormat="1">
      <c r="A217" s="92"/>
      <c r="B217" s="92"/>
      <c r="C217" s="93"/>
      <c r="D217" s="92"/>
      <c r="E217" s="71" t="s">
        <v>402</v>
      </c>
      <c r="F217" s="69"/>
      <c r="G217" s="93"/>
      <c r="H217" s="41" t="s">
        <v>71</v>
      </c>
      <c r="I217" s="72" t="s">
        <v>125</v>
      </c>
      <c r="J217" s="72">
        <f t="shared" ref="J217:AA217" si="40">AVERAGE(J213:J216)</f>
        <v>3.4735292249999994E-2</v>
      </c>
      <c r="K217" s="72">
        <f t="shared" si="40"/>
        <v>1.4121175750000001E-2</v>
      </c>
      <c r="L217" s="72">
        <f t="shared" si="40"/>
        <v>2.9338514999999999E-2</v>
      </c>
      <c r="M217" s="72">
        <f t="shared" si="40"/>
        <v>3.7619505999999997E-2</v>
      </c>
      <c r="N217" s="72">
        <f t="shared" si="40"/>
        <v>8.7260742500000002E-3</v>
      </c>
      <c r="O217" s="72">
        <f t="shared" si="40"/>
        <v>3.245481075E-2</v>
      </c>
      <c r="P217" s="72">
        <f t="shared" si="40"/>
        <v>7.0909855000000008E-2</v>
      </c>
      <c r="Q217" s="72">
        <f t="shared" si="40"/>
        <v>2.28237835E-2</v>
      </c>
      <c r="R217" s="72">
        <f t="shared" si="40"/>
        <v>1.2969625E-2</v>
      </c>
      <c r="S217" s="72">
        <f t="shared" si="40"/>
        <v>5.2653925499999997E-2</v>
      </c>
      <c r="T217" s="72">
        <f t="shared" si="40"/>
        <v>3.7788638333333326E-2</v>
      </c>
      <c r="U217" s="72">
        <f t="shared" si="40"/>
        <v>1.7157308999999999E-2</v>
      </c>
      <c r="V217" s="72">
        <f t="shared" si="40"/>
        <v>5.1018071750000005E-2</v>
      </c>
      <c r="W217" s="72">
        <f t="shared" si="40"/>
        <v>8.0206847499999998E-2</v>
      </c>
      <c r="X217" s="72">
        <f t="shared" si="40"/>
        <v>0.158102628</v>
      </c>
      <c r="Y217" s="72">
        <f t="shared" si="40"/>
        <v>4.8435793250000005E-2</v>
      </c>
      <c r="Z217" s="72">
        <f t="shared" si="40"/>
        <v>4.7220752249999998E-2</v>
      </c>
      <c r="AA217" s="72">
        <f t="shared" si="40"/>
        <v>4.3500862000000001E-2</v>
      </c>
      <c r="AC217" s="64">
        <f t="shared" si="37"/>
        <v>0.79978346508333331</v>
      </c>
    </row>
    <row r="218" spans="1:48">
      <c r="A218" s="6" t="s">
        <v>408</v>
      </c>
      <c r="B218" s="6" t="s">
        <v>187</v>
      </c>
      <c r="C218" s="7">
        <v>1992</v>
      </c>
      <c r="D218" s="6" t="s">
        <v>409</v>
      </c>
      <c r="E218" s="8" t="s">
        <v>408</v>
      </c>
      <c r="F218" s="6" t="s">
        <v>410</v>
      </c>
      <c r="G218" s="7">
        <v>13</v>
      </c>
      <c r="H218" s="7">
        <v>83</v>
      </c>
      <c r="I218" s="9">
        <v>116.99639999999999</v>
      </c>
      <c r="J218" s="163">
        <v>1.196618E-2</v>
      </c>
      <c r="K218" s="163">
        <v>3.0770177999999999E-2</v>
      </c>
      <c r="L218" s="9">
        <v>1.794927E-2</v>
      </c>
      <c r="M218" s="9">
        <v>3.2479632000000001E-2</v>
      </c>
      <c r="N218" s="9">
        <v>1.2607225999999999E-2</v>
      </c>
      <c r="O218" s="9">
        <v>4.1881631000000002E-2</v>
      </c>
      <c r="P218" s="9">
        <v>0.142739435</v>
      </c>
      <c r="Q218" s="9">
        <v>5.4702538000000002E-2</v>
      </c>
      <c r="R218" s="9">
        <v>3.589854E-2</v>
      </c>
      <c r="S218" s="9">
        <v>4.9574174999999998E-2</v>
      </c>
      <c r="T218" s="9">
        <v>3.7607994999999998E-2</v>
      </c>
      <c r="U218" s="9">
        <v>2.2222906000000001E-2</v>
      </c>
      <c r="V218" s="9">
        <v>0.116242893</v>
      </c>
      <c r="W218" s="9">
        <v>6.2395081999999998E-2</v>
      </c>
      <c r="X218" s="9">
        <v>0.237614149</v>
      </c>
      <c r="Y218" s="9">
        <v>1.9658724999999998E-2</v>
      </c>
      <c r="Z218" s="9">
        <v>6.9232899000000001E-2</v>
      </c>
      <c r="AA218" s="9">
        <v>6.7523445000000001E-2</v>
      </c>
      <c r="AC218">
        <f t="shared" si="37"/>
        <v>1.0630668989999998</v>
      </c>
    </row>
    <row r="219" spans="1:48">
      <c r="A219" s="6"/>
      <c r="B219" s="6"/>
      <c r="C219" s="24"/>
      <c r="D219" s="6"/>
      <c r="E219" s="8"/>
      <c r="F219" s="6"/>
      <c r="G219" s="7"/>
      <c r="H219" s="7"/>
      <c r="I219" s="147"/>
      <c r="J219" s="163"/>
      <c r="K219" s="163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48">
      <c r="A220" s="6" t="s">
        <v>408</v>
      </c>
      <c r="B220" s="7" t="s">
        <v>411</v>
      </c>
      <c r="D220" s="6" t="s">
        <v>412</v>
      </c>
      <c r="E220" s="8" t="s">
        <v>408</v>
      </c>
      <c r="F220" s="18" t="s">
        <v>413</v>
      </c>
      <c r="G220" s="7">
        <v>13</v>
      </c>
      <c r="H220" s="7">
        <v>83</v>
      </c>
      <c r="I220" s="85">
        <v>83.932500000000005</v>
      </c>
      <c r="J220" s="9">
        <f>AE220/$I220</f>
        <v>1.9658654275757304E-2</v>
      </c>
      <c r="K220" s="9">
        <f>AF220/$I220</f>
        <v>1.4892919905876746E-2</v>
      </c>
      <c r="L220" s="9">
        <f>AG220/$I220</f>
        <v>1.9062937479522236E-2</v>
      </c>
      <c r="M220" s="9">
        <f>AH220/$I220</f>
        <v>3.0381556607988559E-2</v>
      </c>
      <c r="N220" s="9">
        <f>AI220/$I220</f>
        <v>1.0425043934113722E-2</v>
      </c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E220">
        <v>1.65</v>
      </c>
      <c r="AF220">
        <v>1.25</v>
      </c>
      <c r="AG220">
        <v>1.6</v>
      </c>
      <c r="AH220">
        <v>2.5499999999999998</v>
      </c>
      <c r="AI220">
        <v>0.875</v>
      </c>
    </row>
    <row r="221" spans="1:48">
      <c r="A221" s="6"/>
      <c r="B221" s="6"/>
      <c r="C221" s="7"/>
      <c r="D221" s="6"/>
      <c r="E221" s="8"/>
      <c r="F221" s="18"/>
      <c r="G221" s="7"/>
      <c r="H221" s="7"/>
      <c r="I221" s="85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48" s="68" customFormat="1">
      <c r="A222" s="65" t="s">
        <v>408</v>
      </c>
      <c r="B222" s="65" t="s">
        <v>414</v>
      </c>
      <c r="C222" s="165" t="s">
        <v>415</v>
      </c>
      <c r="D222" s="65" t="s">
        <v>416</v>
      </c>
      <c r="E222" s="47" t="s">
        <v>408</v>
      </c>
      <c r="F222" s="18" t="s">
        <v>417</v>
      </c>
      <c r="G222" s="66">
        <v>13</v>
      </c>
      <c r="H222" s="66">
        <v>83</v>
      </c>
      <c r="I222" s="156">
        <v>84</v>
      </c>
      <c r="J222" s="166">
        <f>AE222/$I222</f>
        <v>2.5000000000000001E-2</v>
      </c>
      <c r="K222" s="143">
        <f>AF222/$I222</f>
        <v>1.6666666666666666E-2</v>
      </c>
      <c r="L222" s="143">
        <f t="shared" ref="L222:AA222" si="41">AG222/$I222</f>
        <v>1.7857142857142856E-2</v>
      </c>
      <c r="M222" s="143">
        <f t="shared" si="41"/>
        <v>3.3333333333333333E-2</v>
      </c>
      <c r="N222" s="143">
        <f t="shared" si="41"/>
        <v>1.1428571428571429E-2</v>
      </c>
      <c r="O222" s="143">
        <f t="shared" si="41"/>
        <v>3.9285714285714285E-2</v>
      </c>
      <c r="P222" s="143">
        <f t="shared" si="41"/>
        <v>0.12261904761904763</v>
      </c>
      <c r="Q222" s="143">
        <f t="shared" si="41"/>
        <v>4.940476190476191E-2</v>
      </c>
      <c r="R222" s="143">
        <f t="shared" si="41"/>
        <v>3.4523809523809526E-2</v>
      </c>
      <c r="S222" s="166">
        <f t="shared" si="41"/>
        <v>0.05</v>
      </c>
      <c r="T222" s="143">
        <f t="shared" si="41"/>
        <v>3.6309523809523805E-2</v>
      </c>
      <c r="U222" s="143">
        <f t="shared" si="41"/>
        <v>2.2023809523809525E-2</v>
      </c>
      <c r="V222" s="143">
        <f t="shared" si="41"/>
        <v>8.5119047619047622E-2</v>
      </c>
      <c r="W222" s="143">
        <f t="shared" si="41"/>
        <v>6.9047619047619052E-2</v>
      </c>
      <c r="X222" s="143">
        <f t="shared" si="41"/>
        <v>0.17976190476190476</v>
      </c>
      <c r="Y222" s="143">
        <f t="shared" si="41"/>
        <v>3.3333333333333333E-2</v>
      </c>
      <c r="Z222" s="143">
        <f t="shared" si="41"/>
        <v>7.857142857142857E-2</v>
      </c>
      <c r="AA222" s="143">
        <f t="shared" si="41"/>
        <v>4.2857142857142858E-2</v>
      </c>
      <c r="AC222" s="68">
        <f t="shared" si="37"/>
        <v>0.94714285714285695</v>
      </c>
      <c r="AE222" s="68">
        <v>2.1</v>
      </c>
      <c r="AF222" s="68">
        <v>1.4</v>
      </c>
      <c r="AG222" s="68">
        <v>1.5</v>
      </c>
      <c r="AH222" s="68">
        <v>2.8</v>
      </c>
      <c r="AI222" s="68">
        <v>0.96</v>
      </c>
      <c r="AJ222" s="68">
        <v>3.3</v>
      </c>
      <c r="AK222" s="68">
        <v>10.3</v>
      </c>
      <c r="AL222" s="68">
        <v>4.1500000000000004</v>
      </c>
      <c r="AM222" s="68">
        <v>2.9</v>
      </c>
      <c r="AN222" s="68">
        <v>4.2</v>
      </c>
      <c r="AO222" s="68">
        <v>3.05</v>
      </c>
      <c r="AP222" s="68">
        <v>1.85</v>
      </c>
      <c r="AQ222" s="68">
        <v>7.15</v>
      </c>
      <c r="AR222" s="68">
        <v>5.8</v>
      </c>
      <c r="AS222" s="68">
        <v>15.1</v>
      </c>
      <c r="AT222" s="68">
        <v>2.8</v>
      </c>
      <c r="AU222" s="68">
        <v>6.6</v>
      </c>
      <c r="AV222" s="68">
        <v>3.6</v>
      </c>
    </row>
    <row r="223" spans="1:48" s="68" customFormat="1">
      <c r="A223" s="65"/>
      <c r="B223" s="65"/>
      <c r="C223" s="66"/>
      <c r="D223" s="65"/>
      <c r="E223" s="47"/>
      <c r="F223" s="23"/>
      <c r="G223" s="66"/>
      <c r="H223" s="66"/>
      <c r="I223" s="156"/>
      <c r="J223" s="166"/>
      <c r="K223" s="143"/>
      <c r="L223" s="143"/>
      <c r="M223" s="143"/>
      <c r="N223" s="143"/>
      <c r="O223" s="143"/>
      <c r="P223" s="143"/>
      <c r="Q223" s="143"/>
      <c r="R223" s="143"/>
      <c r="S223" s="166"/>
      <c r="T223" s="143"/>
      <c r="U223" s="143"/>
      <c r="V223" s="143"/>
      <c r="W223" s="143"/>
      <c r="X223" s="143"/>
      <c r="Y223" s="143"/>
      <c r="Z223" s="143"/>
      <c r="AA223" s="143"/>
    </row>
    <row r="224" spans="1:48" s="64" customFormat="1">
      <c r="A224" s="62"/>
      <c r="B224" s="62"/>
      <c r="C224" s="63"/>
      <c r="D224" s="62"/>
      <c r="E224" s="40"/>
      <c r="F224" s="167" t="s">
        <v>416</v>
      </c>
      <c r="G224" s="62" t="s">
        <v>408</v>
      </c>
      <c r="H224" s="41" t="s">
        <v>418</v>
      </c>
      <c r="I224" s="168">
        <f>AVERAGE(I222:I223)</f>
        <v>84</v>
      </c>
      <c r="J224" s="169">
        <f>AVERAGE(J222:J223)</f>
        <v>2.5000000000000001E-2</v>
      </c>
      <c r="K224" s="169">
        <f t="shared" ref="K224:AA224" si="42">AVERAGE(K222:K223)</f>
        <v>1.6666666666666666E-2</v>
      </c>
      <c r="L224" s="169">
        <f t="shared" si="42"/>
        <v>1.7857142857142856E-2</v>
      </c>
      <c r="M224" s="169">
        <f t="shared" si="42"/>
        <v>3.3333333333333333E-2</v>
      </c>
      <c r="N224" s="169">
        <f t="shared" si="42"/>
        <v>1.1428571428571429E-2</v>
      </c>
      <c r="O224" s="169">
        <f t="shared" si="42"/>
        <v>3.9285714285714285E-2</v>
      </c>
      <c r="P224" s="169">
        <f t="shared" si="42"/>
        <v>0.12261904761904763</v>
      </c>
      <c r="Q224" s="169">
        <f t="shared" si="42"/>
        <v>4.940476190476191E-2</v>
      </c>
      <c r="R224" s="169">
        <f t="shared" si="42"/>
        <v>3.4523809523809526E-2</v>
      </c>
      <c r="S224" s="169">
        <f t="shared" si="42"/>
        <v>0.05</v>
      </c>
      <c r="T224" s="169">
        <f t="shared" si="42"/>
        <v>3.6309523809523805E-2</v>
      </c>
      <c r="U224" s="169">
        <f t="shared" si="42"/>
        <v>2.2023809523809525E-2</v>
      </c>
      <c r="V224" s="169">
        <f t="shared" si="42"/>
        <v>8.5119047619047622E-2</v>
      </c>
      <c r="W224" s="169">
        <f t="shared" si="42"/>
        <v>6.9047619047619052E-2</v>
      </c>
      <c r="X224" s="169">
        <f t="shared" si="42"/>
        <v>0.17976190476190476</v>
      </c>
      <c r="Y224" s="169">
        <f t="shared" si="42"/>
        <v>3.3333333333333333E-2</v>
      </c>
      <c r="Z224" s="169">
        <f t="shared" si="42"/>
        <v>7.857142857142857E-2</v>
      </c>
      <c r="AA224" s="169">
        <f t="shared" si="42"/>
        <v>4.2857142857142858E-2</v>
      </c>
      <c r="AC224" s="43"/>
    </row>
    <row r="225" spans="1:48">
      <c r="A225" s="6"/>
      <c r="B225" s="6"/>
      <c r="C225" s="7"/>
      <c r="D225" s="6"/>
      <c r="E225" s="8"/>
      <c r="F225" s="6"/>
      <c r="G225" s="7"/>
      <c r="H225" s="7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48">
      <c r="A226" s="6" t="s">
        <v>419</v>
      </c>
      <c r="B226" s="6" t="s">
        <v>339</v>
      </c>
      <c r="C226" s="164">
        <v>1992</v>
      </c>
      <c r="D226" s="6" t="s">
        <v>420</v>
      </c>
      <c r="E226" s="8" t="s">
        <v>419</v>
      </c>
      <c r="F226" s="6" t="s">
        <v>421</v>
      </c>
      <c r="G226" s="7">
        <v>15</v>
      </c>
      <c r="H226" s="7">
        <v>85</v>
      </c>
      <c r="I226" s="9">
        <v>118.5909</v>
      </c>
      <c r="J226" s="9">
        <v>1.5178229999999999E-2</v>
      </c>
      <c r="K226" s="9">
        <v>2.3610580999999999E-2</v>
      </c>
      <c r="L226" s="9">
        <v>1.7707935000000001E-2</v>
      </c>
      <c r="M226" s="9">
        <v>2.8669990999999999E-2</v>
      </c>
      <c r="N226" s="9">
        <v>1.0371791E-2</v>
      </c>
      <c r="O226" s="9">
        <v>3.7102340999999997E-2</v>
      </c>
      <c r="P226" s="9">
        <v>0.122269078</v>
      </c>
      <c r="Q226" s="9">
        <v>5.1437336E-2</v>
      </c>
      <c r="R226" s="9">
        <v>3.2042930999999997E-2</v>
      </c>
      <c r="S226" s="9">
        <v>4.7221160999999998E-2</v>
      </c>
      <c r="T226" s="9">
        <v>2.5297051000000001E-2</v>
      </c>
      <c r="U226" s="9">
        <v>2.1080875999999998E-2</v>
      </c>
      <c r="V226" s="9">
        <v>9.9501731999999996E-2</v>
      </c>
      <c r="W226" s="9">
        <v>6.1556157E-2</v>
      </c>
      <c r="X226" s="9">
        <v>0.20237640500000001</v>
      </c>
      <c r="Y226" s="9">
        <v>2.2767346000000001E-2</v>
      </c>
      <c r="Z226" s="9">
        <v>6.9145271999999994E-2</v>
      </c>
      <c r="AA226" s="9">
        <v>5.4810275999999998E-2</v>
      </c>
      <c r="AC226">
        <f t="shared" si="37"/>
        <v>0.94214649000000006</v>
      </c>
    </row>
    <row r="227" spans="1:48" s="64" customFormat="1">
      <c r="A227" s="69"/>
      <c r="B227" s="69"/>
      <c r="C227" s="70"/>
      <c r="D227" s="69"/>
      <c r="E227" s="71" t="s">
        <v>422</v>
      </c>
      <c r="F227" s="69"/>
      <c r="G227" s="70"/>
      <c r="H227" s="41" t="s">
        <v>71</v>
      </c>
      <c r="I227" s="145">
        <f>AVERAGE(I218,I226)</f>
        <v>117.79365</v>
      </c>
      <c r="J227" s="145">
        <f t="shared" ref="J227:AC227" si="43">AVERAGE(J218,J226)</f>
        <v>1.3572205E-2</v>
      </c>
      <c r="K227" s="145">
        <f t="shared" si="43"/>
        <v>2.71903795E-2</v>
      </c>
      <c r="L227" s="145">
        <f t="shared" si="43"/>
        <v>1.7828602499999999E-2</v>
      </c>
      <c r="M227" s="145">
        <f t="shared" si="43"/>
        <v>3.05748115E-2</v>
      </c>
      <c r="N227" s="145">
        <f t="shared" si="43"/>
        <v>1.1489508499999999E-2</v>
      </c>
      <c r="O227" s="145">
        <f t="shared" si="43"/>
        <v>3.9491986E-2</v>
      </c>
      <c r="P227" s="145">
        <f t="shared" si="43"/>
        <v>0.1325042565</v>
      </c>
      <c r="Q227" s="145">
        <f t="shared" si="43"/>
        <v>5.3069936999999998E-2</v>
      </c>
      <c r="R227" s="145">
        <f t="shared" si="43"/>
        <v>3.3970735500000002E-2</v>
      </c>
      <c r="S227" s="145">
        <f t="shared" si="43"/>
        <v>4.8397667999999998E-2</v>
      </c>
      <c r="T227" s="145">
        <f t="shared" si="43"/>
        <v>3.1452522999999996E-2</v>
      </c>
      <c r="U227" s="145">
        <f t="shared" si="43"/>
        <v>2.1651890999999999E-2</v>
      </c>
      <c r="V227" s="145">
        <f t="shared" si="43"/>
        <v>0.1078723125</v>
      </c>
      <c r="W227" s="145">
        <f t="shared" si="43"/>
        <v>6.1975619499999995E-2</v>
      </c>
      <c r="X227" s="145">
        <f t="shared" si="43"/>
        <v>0.21999527699999999</v>
      </c>
      <c r="Y227" s="145">
        <f t="shared" si="43"/>
        <v>2.1213035499999998E-2</v>
      </c>
      <c r="Z227" s="145">
        <f t="shared" si="43"/>
        <v>6.9189085499999997E-2</v>
      </c>
      <c r="AA227" s="145">
        <f t="shared" si="43"/>
        <v>6.1166860500000003E-2</v>
      </c>
      <c r="AB227" s="145"/>
      <c r="AC227" s="145">
        <f t="shared" si="43"/>
        <v>1.0026066944999998</v>
      </c>
    </row>
    <row r="228" spans="1:48" s="64" customFormat="1">
      <c r="A228" s="69"/>
      <c r="B228" s="69"/>
      <c r="C228" s="41"/>
      <c r="D228" s="69"/>
      <c r="E228" s="71"/>
      <c r="F228" s="69"/>
      <c r="G228" s="70"/>
      <c r="H228" s="41"/>
      <c r="I228" s="145"/>
      <c r="J228" s="145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</row>
    <row r="229" spans="1:48">
      <c r="A229" s="6" t="s">
        <v>423</v>
      </c>
      <c r="B229" s="170" t="s">
        <v>424</v>
      </c>
      <c r="C229" s="164">
        <v>1992</v>
      </c>
      <c r="D229" s="6" t="s">
        <v>425</v>
      </c>
      <c r="E229" s="8" t="s">
        <v>423</v>
      </c>
      <c r="F229" s="6" t="s">
        <v>426</v>
      </c>
      <c r="G229" s="7">
        <v>14</v>
      </c>
      <c r="H229" s="7">
        <v>84</v>
      </c>
      <c r="I229" s="9">
        <v>102.8897</v>
      </c>
      <c r="J229" s="9">
        <v>1.9438291999999999E-2</v>
      </c>
      <c r="K229" s="15">
        <v>2.0410206E-2</v>
      </c>
      <c r="L229" s="15">
        <v>1.7494462999999998E-2</v>
      </c>
      <c r="M229" s="15">
        <v>3.2073180999999999E-2</v>
      </c>
      <c r="N229" s="15">
        <v>9.6219540000000003E-3</v>
      </c>
      <c r="O229" s="15">
        <v>3.6932753999999998E-2</v>
      </c>
      <c r="P229" s="15">
        <v>0.11371400600000001</v>
      </c>
      <c r="Q229" s="15">
        <v>4.6651900000000003E-2</v>
      </c>
      <c r="R229" s="15">
        <v>2.6241693999999999E-2</v>
      </c>
      <c r="S229" s="15">
        <v>4.6651900000000003E-2</v>
      </c>
      <c r="T229" s="15">
        <v>4.6651900000000003E-2</v>
      </c>
      <c r="U229" s="15">
        <v>1.8466376999999999E-2</v>
      </c>
      <c r="V229" s="15">
        <v>9.4275714999999996E-2</v>
      </c>
      <c r="W229" s="15">
        <v>7.3865507999999996E-2</v>
      </c>
      <c r="X229" s="15">
        <v>0.190495259</v>
      </c>
      <c r="Y229" s="15">
        <v>2.5269778999999999E-2</v>
      </c>
      <c r="Z229" s="15">
        <v>6.5118277000000002E-2</v>
      </c>
      <c r="AA229" s="15">
        <v>5.2483387999999999E-2</v>
      </c>
      <c r="AC229">
        <f>SUM(J229:AA229)</f>
        <v>0.93585655300000004</v>
      </c>
    </row>
    <row r="230" spans="1:48">
      <c r="A230" s="6" t="s">
        <v>423</v>
      </c>
      <c r="B230" s="170" t="s">
        <v>427</v>
      </c>
      <c r="C230" s="164">
        <v>1992</v>
      </c>
      <c r="D230" s="6" t="s">
        <v>428</v>
      </c>
      <c r="E230" s="8" t="s">
        <v>423</v>
      </c>
      <c r="F230" s="6" t="s">
        <v>429</v>
      </c>
      <c r="G230" s="7">
        <v>14</v>
      </c>
      <c r="H230" s="7">
        <v>84</v>
      </c>
      <c r="I230" s="9">
        <v>104.05719999999999</v>
      </c>
      <c r="J230" s="9">
        <v>2.2103227999999999E-2</v>
      </c>
      <c r="K230" s="9">
        <v>2.5947267E-2</v>
      </c>
      <c r="L230" s="9">
        <v>1.9220198000000001E-2</v>
      </c>
      <c r="M230" s="9">
        <v>3.5557366999999999E-2</v>
      </c>
      <c r="N230" s="9">
        <v>1.1580169E-2</v>
      </c>
      <c r="O230" s="9">
        <v>4.4206455999999998E-2</v>
      </c>
      <c r="P230" s="9">
        <v>0.123970278</v>
      </c>
      <c r="Q230" s="9">
        <v>5.0933525E-2</v>
      </c>
      <c r="R230" s="9">
        <v>3.2674336999999998E-2</v>
      </c>
      <c r="S230" s="9">
        <v>5.0933525E-2</v>
      </c>
      <c r="T230" s="9">
        <v>4.1323426000000003E-2</v>
      </c>
      <c r="U230" s="9">
        <v>2.2103227999999999E-2</v>
      </c>
      <c r="V230" s="9">
        <v>9.8023009999999994E-2</v>
      </c>
      <c r="W230" s="9">
        <v>7.2075742999999998E-2</v>
      </c>
      <c r="X230" s="9">
        <v>0.20950015999999999</v>
      </c>
      <c r="Y230" s="9">
        <v>2.7869287E-2</v>
      </c>
      <c r="Z230" s="9">
        <v>7.8802812E-2</v>
      </c>
      <c r="AA230" s="9">
        <v>5.8621604000000001E-2</v>
      </c>
      <c r="AC230">
        <f>SUM(J230:AA230)</f>
        <v>1.0254456199999999</v>
      </c>
    </row>
    <row r="231" spans="1:48">
      <c r="A231" s="6"/>
      <c r="B231" s="6"/>
      <c r="C231" s="171"/>
      <c r="D231" s="6"/>
      <c r="E231" s="8"/>
      <c r="F231" s="6"/>
      <c r="G231" s="7"/>
      <c r="H231" s="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</row>
    <row r="232" spans="1:48">
      <c r="A232" s="6" t="s">
        <v>423</v>
      </c>
      <c r="B232" s="172" t="s">
        <v>430</v>
      </c>
      <c r="C232" s="165" t="s">
        <v>415</v>
      </c>
      <c r="D232" s="6" t="s">
        <v>425</v>
      </c>
      <c r="E232" s="8" t="s">
        <v>423</v>
      </c>
      <c r="F232" s="18" t="s">
        <v>431</v>
      </c>
      <c r="G232" s="7">
        <v>14</v>
      </c>
      <c r="H232" s="7">
        <v>84</v>
      </c>
      <c r="I232" s="85">
        <v>111.5</v>
      </c>
      <c r="J232" s="147">
        <f t="shared" ref="J232:Y234" si="44">AE232/$I232</f>
        <v>1.6591928251121078E-2</v>
      </c>
      <c r="K232" s="147">
        <f t="shared" si="44"/>
        <v>2.8699551569506727E-2</v>
      </c>
      <c r="L232" s="147">
        <f t="shared" si="44"/>
        <v>1.7040358744394617E-2</v>
      </c>
      <c r="M232" s="147">
        <f t="shared" si="44"/>
        <v>3.0493273542600896E-2</v>
      </c>
      <c r="N232" s="147">
        <f t="shared" si="44"/>
        <v>1.4304932735426009E-2</v>
      </c>
      <c r="O232" s="147">
        <f t="shared" si="44"/>
        <v>3.9013452914798206E-2</v>
      </c>
      <c r="P232" s="147">
        <f t="shared" si="44"/>
        <v>0.11748878923766816</v>
      </c>
      <c r="Q232" s="147">
        <f t="shared" si="44"/>
        <v>5.3363228699551568E-2</v>
      </c>
      <c r="R232" s="147">
        <f t="shared" si="44"/>
        <v>3.4977578475336321E-2</v>
      </c>
      <c r="S232" s="147">
        <f t="shared" si="44"/>
        <v>4.8878923766816143E-2</v>
      </c>
      <c r="T232" s="147">
        <f t="shared" si="44"/>
        <v>3.4977578475336321E-2</v>
      </c>
      <c r="U232" s="147">
        <f t="shared" si="44"/>
        <v>2.062780269058296E-2</v>
      </c>
      <c r="V232" s="147">
        <f t="shared" si="44"/>
        <v>9.8654708520179366E-2</v>
      </c>
      <c r="W232" s="147">
        <f t="shared" si="44"/>
        <v>6.3677130044843044E-2</v>
      </c>
      <c r="X232" s="147">
        <f t="shared" si="44"/>
        <v>0.19147982062780269</v>
      </c>
      <c r="Y232" s="147">
        <f t="shared" si="44"/>
        <v>2.4215246636771302E-2</v>
      </c>
      <c r="Z232" s="147">
        <f t="shared" ref="T232:AA234" si="45">AU232/$I232</f>
        <v>6.7713004484304937E-2</v>
      </c>
      <c r="AA232" s="147">
        <f t="shared" si="45"/>
        <v>5.6950672645739907E-2</v>
      </c>
      <c r="AC232">
        <f t="shared" ref="AC232:AC237" si="46">SUM(J232:AA232)</f>
        <v>0.95914798206278029</v>
      </c>
      <c r="AE232">
        <v>1.85</v>
      </c>
      <c r="AF232">
        <v>3.2</v>
      </c>
      <c r="AG232">
        <v>1.9</v>
      </c>
      <c r="AH232">
        <v>3.4</v>
      </c>
      <c r="AI232">
        <v>1.595</v>
      </c>
      <c r="AJ232">
        <v>4.3499999999999996</v>
      </c>
      <c r="AK232">
        <v>13.1</v>
      </c>
      <c r="AL232">
        <v>5.95</v>
      </c>
      <c r="AM232">
        <v>3.9</v>
      </c>
      <c r="AN232">
        <v>5.45</v>
      </c>
      <c r="AO232">
        <v>3.9</v>
      </c>
      <c r="AP232">
        <v>2.2999999999999998</v>
      </c>
      <c r="AQ232">
        <v>11</v>
      </c>
      <c r="AR232">
        <v>7.1</v>
      </c>
      <c r="AS232">
        <v>21.35</v>
      </c>
      <c r="AT232">
        <v>2.7</v>
      </c>
      <c r="AU232">
        <v>7.55</v>
      </c>
      <c r="AV232">
        <v>6.35</v>
      </c>
    </row>
    <row r="233" spans="1:48">
      <c r="A233" s="6" t="s">
        <v>423</v>
      </c>
      <c r="B233" s="172" t="s">
        <v>430</v>
      </c>
      <c r="C233" s="165" t="s">
        <v>415</v>
      </c>
      <c r="D233" s="6" t="s">
        <v>425</v>
      </c>
      <c r="E233" s="8" t="s">
        <v>423</v>
      </c>
      <c r="F233" s="18" t="s">
        <v>432</v>
      </c>
      <c r="G233" s="7">
        <v>14</v>
      </c>
      <c r="H233" s="7">
        <v>84</v>
      </c>
      <c r="I233" s="85">
        <v>116</v>
      </c>
      <c r="J233" s="147">
        <f t="shared" si="44"/>
        <v>1.5517241379310345E-2</v>
      </c>
      <c r="K233" s="147">
        <f t="shared" si="44"/>
        <v>2.8448275862068963E-2</v>
      </c>
      <c r="L233" s="147">
        <f t="shared" si="44"/>
        <v>1.6810344827586206E-2</v>
      </c>
      <c r="M233" s="147">
        <f t="shared" si="44"/>
        <v>2.9741379310344828E-2</v>
      </c>
      <c r="N233" s="147">
        <f t="shared" si="44"/>
        <v>1.3017241379310344E-2</v>
      </c>
      <c r="O233" s="147">
        <f t="shared" si="44"/>
        <v>3.9224137931034478E-2</v>
      </c>
      <c r="P233" s="147">
        <f t="shared" si="44"/>
        <v>0.11939655172413793</v>
      </c>
      <c r="Q233" s="147">
        <f t="shared" si="44"/>
        <v>5.4310344827586204E-2</v>
      </c>
      <c r="R233" s="147">
        <f t="shared" si="44"/>
        <v>3.5775862068965519E-2</v>
      </c>
      <c r="S233" s="147">
        <f t="shared" si="44"/>
        <v>4.913793103448276E-2</v>
      </c>
      <c r="T233" s="147">
        <f t="shared" si="45"/>
        <v>3.3620689655172412E-2</v>
      </c>
      <c r="U233" s="147">
        <f t="shared" si="45"/>
        <v>2.0689655172413793E-2</v>
      </c>
      <c r="V233" s="147">
        <f t="shared" si="45"/>
        <v>0.10086206896551723</v>
      </c>
      <c r="W233" s="147">
        <f t="shared" si="45"/>
        <v>6.1637931034482764E-2</v>
      </c>
      <c r="X233" s="147">
        <f t="shared" si="45"/>
        <v>0.19396551724137931</v>
      </c>
      <c r="Y233" s="147">
        <f t="shared" si="45"/>
        <v>2.3275862068965519E-2</v>
      </c>
      <c r="Z233" s="147">
        <f t="shared" si="45"/>
        <v>6.8103448275862066E-2</v>
      </c>
      <c r="AA233" s="147">
        <f t="shared" si="45"/>
        <v>5.7758620689655177E-2</v>
      </c>
      <c r="AC233">
        <f t="shared" si="46"/>
        <v>0.9612931034482759</v>
      </c>
      <c r="AE233">
        <v>1.8</v>
      </c>
      <c r="AF233">
        <v>3.3</v>
      </c>
      <c r="AG233">
        <v>1.95</v>
      </c>
      <c r="AH233">
        <v>3.45</v>
      </c>
      <c r="AI233">
        <v>1.51</v>
      </c>
      <c r="AJ233">
        <v>4.55</v>
      </c>
      <c r="AK233">
        <v>13.85</v>
      </c>
      <c r="AL233">
        <v>6.3</v>
      </c>
      <c r="AM233">
        <v>4.1500000000000004</v>
      </c>
      <c r="AN233">
        <v>5.7</v>
      </c>
      <c r="AO233">
        <v>3.9</v>
      </c>
      <c r="AP233">
        <v>2.4</v>
      </c>
      <c r="AQ233">
        <v>11.7</v>
      </c>
      <c r="AR233">
        <v>7.15</v>
      </c>
      <c r="AS233">
        <v>22.5</v>
      </c>
      <c r="AT233">
        <v>2.7</v>
      </c>
      <c r="AU233">
        <v>7.9</v>
      </c>
      <c r="AV233">
        <v>6.7</v>
      </c>
    </row>
    <row r="234" spans="1:48">
      <c r="A234" s="6" t="s">
        <v>423</v>
      </c>
      <c r="B234" s="172" t="s">
        <v>430</v>
      </c>
      <c r="C234" s="165" t="s">
        <v>415</v>
      </c>
      <c r="D234" s="6" t="s">
        <v>425</v>
      </c>
      <c r="E234" s="8" t="s">
        <v>423</v>
      </c>
      <c r="F234" s="18" t="s">
        <v>433</v>
      </c>
      <c r="G234" s="7">
        <v>14</v>
      </c>
      <c r="H234" s="7">
        <v>84</v>
      </c>
      <c r="I234" s="85">
        <v>120</v>
      </c>
      <c r="J234" s="173">
        <f t="shared" si="44"/>
        <v>1.5000000000000001E-2</v>
      </c>
      <c r="K234" s="147">
        <f t="shared" si="44"/>
        <v>2.5833333333333333E-2</v>
      </c>
      <c r="L234" s="147">
        <f t="shared" si="44"/>
        <v>1.5416666666666667E-2</v>
      </c>
      <c r="M234" s="147">
        <f t="shared" si="44"/>
        <v>2.8750000000000001E-2</v>
      </c>
      <c r="N234" s="147">
        <f t="shared" si="44"/>
        <v>1.5333333333333334E-2</v>
      </c>
      <c r="O234" s="147">
        <f t="shared" si="44"/>
        <v>3.875E-2</v>
      </c>
      <c r="P234" s="147">
        <f t="shared" si="44"/>
        <v>0.12166666666666666</v>
      </c>
      <c r="Q234" s="147">
        <f t="shared" si="44"/>
        <v>5.4166666666666669E-2</v>
      </c>
      <c r="R234" s="147">
        <f t="shared" si="44"/>
        <v>3.5833333333333335E-2</v>
      </c>
      <c r="S234" s="147">
        <f t="shared" si="44"/>
        <v>4.8749999999999995E-2</v>
      </c>
      <c r="T234" s="147">
        <f t="shared" si="45"/>
        <v>3.3333333333333333E-2</v>
      </c>
      <c r="U234" s="147">
        <f t="shared" si="45"/>
        <v>2.0833333333333332E-2</v>
      </c>
      <c r="V234" s="174">
        <f t="shared" si="45"/>
        <v>0.10250000000000001</v>
      </c>
      <c r="W234" s="174">
        <f t="shared" si="45"/>
        <v>6.0000000000000005E-2</v>
      </c>
      <c r="X234" s="174">
        <f t="shared" si="45"/>
        <v>0.19499999999999998</v>
      </c>
      <c r="Y234" s="147">
        <f t="shared" si="45"/>
        <v>2.3333333333333331E-2</v>
      </c>
      <c r="Z234" s="174">
        <f t="shared" si="45"/>
        <v>6.7499999999999991E-2</v>
      </c>
      <c r="AA234" s="174">
        <f t="shared" si="45"/>
        <v>5.8749999999999997E-2</v>
      </c>
      <c r="AC234">
        <f t="shared" si="46"/>
        <v>0.96074999999999988</v>
      </c>
      <c r="AE234">
        <v>1.8</v>
      </c>
      <c r="AF234">
        <v>3.1</v>
      </c>
      <c r="AG234">
        <v>1.85</v>
      </c>
      <c r="AH234">
        <v>3.45</v>
      </c>
      <c r="AI234">
        <v>1.84</v>
      </c>
      <c r="AJ234">
        <v>4.6500000000000004</v>
      </c>
      <c r="AK234">
        <v>14.6</v>
      </c>
      <c r="AL234">
        <v>6.5</v>
      </c>
      <c r="AM234">
        <v>4.3</v>
      </c>
      <c r="AN234">
        <v>5.85</v>
      </c>
      <c r="AO234">
        <v>4</v>
      </c>
      <c r="AP234">
        <v>2.5</v>
      </c>
      <c r="AQ234">
        <v>12.3</v>
      </c>
      <c r="AR234">
        <v>7.2</v>
      </c>
      <c r="AS234">
        <v>23.4</v>
      </c>
      <c r="AT234">
        <v>2.8</v>
      </c>
      <c r="AU234">
        <v>8.1</v>
      </c>
      <c r="AV234">
        <v>7.05</v>
      </c>
    </row>
    <row r="235" spans="1:48">
      <c r="A235" s="6"/>
      <c r="B235" s="6"/>
      <c r="C235" s="171"/>
      <c r="D235" s="6"/>
      <c r="E235" s="8"/>
      <c r="F235" s="6"/>
      <c r="G235" s="7"/>
      <c r="H235" s="2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</row>
    <row r="236" spans="1:48" s="178" customFormat="1">
      <c r="A236" s="92"/>
      <c r="B236" s="92"/>
      <c r="C236" s="93"/>
      <c r="D236" s="92"/>
      <c r="E236" s="175" t="s">
        <v>434</v>
      </c>
      <c r="F236" s="92"/>
      <c r="G236" s="93"/>
      <c r="H236" s="176" t="s">
        <v>71</v>
      </c>
      <c r="I236" s="177">
        <f>AVERAGE(I229:I230)</f>
        <v>103.47345</v>
      </c>
      <c r="J236" s="177">
        <f t="shared" ref="J236:AA236" si="47">AVERAGE(J229:J230)</f>
        <v>2.0770759999999999E-2</v>
      </c>
      <c r="K236" s="177">
        <f t="shared" si="47"/>
        <v>2.3178736499999998E-2</v>
      </c>
      <c r="L236" s="177">
        <f t="shared" si="47"/>
        <v>1.8357330499999998E-2</v>
      </c>
      <c r="M236" s="177">
        <f t="shared" si="47"/>
        <v>3.3815273999999999E-2</v>
      </c>
      <c r="N236" s="177">
        <f t="shared" si="47"/>
        <v>1.06010615E-2</v>
      </c>
      <c r="O236" s="177">
        <f t="shared" si="47"/>
        <v>4.0569604999999995E-2</v>
      </c>
      <c r="P236" s="177">
        <f t="shared" si="47"/>
        <v>0.11884214200000001</v>
      </c>
      <c r="Q236" s="177">
        <f t="shared" si="47"/>
        <v>4.8792712500000002E-2</v>
      </c>
      <c r="R236" s="177">
        <f t="shared" si="47"/>
        <v>2.9458015499999997E-2</v>
      </c>
      <c r="S236" s="177">
        <f t="shared" si="47"/>
        <v>4.8792712500000002E-2</v>
      </c>
      <c r="T236" s="177">
        <f t="shared" si="47"/>
        <v>4.3987663000000003E-2</v>
      </c>
      <c r="U236" s="177">
        <f t="shared" si="47"/>
        <v>2.0284802499999997E-2</v>
      </c>
      <c r="V236" s="177">
        <f t="shared" si="47"/>
        <v>9.6149362500000002E-2</v>
      </c>
      <c r="W236" s="177">
        <f t="shared" si="47"/>
        <v>7.2970625499999997E-2</v>
      </c>
      <c r="X236" s="177">
        <f t="shared" si="47"/>
        <v>0.19999770950000001</v>
      </c>
      <c r="Y236" s="177">
        <f t="shared" si="47"/>
        <v>2.6569532999999999E-2</v>
      </c>
      <c r="Z236" s="177">
        <f t="shared" si="47"/>
        <v>7.1960544500000001E-2</v>
      </c>
      <c r="AA236" s="177">
        <f t="shared" si="47"/>
        <v>5.5552496E-2</v>
      </c>
      <c r="AC236" s="178">
        <f t="shared" si="46"/>
        <v>0.98065108649999999</v>
      </c>
    </row>
    <row r="237" spans="1:48" s="43" customFormat="1">
      <c r="A237" s="92"/>
      <c r="B237" s="92"/>
      <c r="C237" s="93"/>
      <c r="D237" s="179"/>
      <c r="E237" s="71" t="s">
        <v>434</v>
      </c>
      <c r="F237" s="69" t="s">
        <v>425</v>
      </c>
      <c r="G237" s="93"/>
      <c r="H237" s="41" t="s">
        <v>418</v>
      </c>
      <c r="I237" s="152">
        <f>AVERAGE(I232:I234)</f>
        <v>115.83333333333333</v>
      </c>
      <c r="J237" s="152">
        <f t="shared" ref="J237:AA237" si="48">AVERAGE(J232:J234)</f>
        <v>1.5703056543477142E-2</v>
      </c>
      <c r="K237" s="152">
        <f t="shared" si="48"/>
        <v>2.7660386921636342E-2</v>
      </c>
      <c r="L237" s="152">
        <f>AVERAGE(L232:L234)</f>
        <v>1.6422456746215831E-2</v>
      </c>
      <c r="M237" s="152">
        <f t="shared" si="48"/>
        <v>2.966155095098191E-2</v>
      </c>
      <c r="N237" s="152">
        <f>AVERAGE(N232:N234)</f>
        <v>1.4218502482689896E-2</v>
      </c>
      <c r="O237" s="152">
        <f t="shared" si="48"/>
        <v>3.8995863615277564E-2</v>
      </c>
      <c r="P237" s="152">
        <f t="shared" si="48"/>
        <v>0.11951733587615758</v>
      </c>
      <c r="Q237" s="152">
        <f>AVERAGE(Q232:Q234)</f>
        <v>5.3946746731268147E-2</v>
      </c>
      <c r="R237" s="152">
        <f t="shared" si="48"/>
        <v>3.5528924625878394E-2</v>
      </c>
      <c r="S237" s="152">
        <f t="shared" si="48"/>
        <v>4.8922284933766297E-2</v>
      </c>
      <c r="T237" s="152">
        <f>AVERAGE(T232:T234)</f>
        <v>3.3977200487947355E-2</v>
      </c>
      <c r="U237" s="152">
        <f t="shared" si="48"/>
        <v>2.0716930398776697E-2</v>
      </c>
      <c r="V237" s="152">
        <f t="shared" si="48"/>
        <v>0.10067225916189887</v>
      </c>
      <c r="W237" s="152">
        <f>AVERAGE(W232:W234)</f>
        <v>6.1771687026441931E-2</v>
      </c>
      <c r="X237" s="152">
        <f t="shared" si="48"/>
        <v>0.19348177928972732</v>
      </c>
      <c r="Y237" s="152">
        <f t="shared" si="48"/>
        <v>2.3608147346356717E-2</v>
      </c>
      <c r="Z237" s="152">
        <f>AVERAGE(Z232:Z234)</f>
        <v>6.7772150920055674E-2</v>
      </c>
      <c r="AA237" s="152">
        <f t="shared" si="48"/>
        <v>5.7819764445131698E-2</v>
      </c>
      <c r="AC237" s="64">
        <f t="shared" si="46"/>
        <v>0.96039702850368536</v>
      </c>
    </row>
    <row r="238" spans="1:48">
      <c r="A238" s="6" t="s">
        <v>435</v>
      </c>
      <c r="B238" s="8" t="s">
        <v>436</v>
      </c>
      <c r="C238" s="164">
        <v>1992</v>
      </c>
      <c r="E238" s="8" t="s">
        <v>435</v>
      </c>
      <c r="F238" s="6" t="s">
        <v>437</v>
      </c>
      <c r="G238" s="7" t="s">
        <v>88</v>
      </c>
      <c r="H238" s="7" t="s">
        <v>88</v>
      </c>
      <c r="I238" s="147">
        <v>128.78370000000001</v>
      </c>
      <c r="J238" s="147">
        <v>1.5529915664792981E-2</v>
      </c>
      <c r="K238" s="147">
        <v>2.6400856630148066E-2</v>
      </c>
      <c r="L238" s="147">
        <v>1.8635898797751578E-2</v>
      </c>
      <c r="M238" s="147">
        <v>3.1836327112825608E-2</v>
      </c>
      <c r="N238" s="147">
        <v>1.4908719038201261E-2</v>
      </c>
      <c r="O238" s="147">
        <v>3.9601284945222102E-2</v>
      </c>
      <c r="P238" s="147">
        <v>0.13278077893397999</v>
      </c>
      <c r="Q238" s="147">
        <v>5.1248721693816834E-2</v>
      </c>
      <c r="R238" s="147">
        <v>3.4165814462544561E-2</v>
      </c>
      <c r="S238" s="147">
        <v>4.8919234344097888E-2</v>
      </c>
      <c r="T238" s="147">
        <v>3.8824789161982454E-2</v>
      </c>
      <c r="U238" s="147">
        <v>2.1741881930710173E-2</v>
      </c>
      <c r="V238" s="147">
        <v>0.10948590543679051</v>
      </c>
      <c r="W238" s="147">
        <v>6.8331628925089122E-2</v>
      </c>
      <c r="X238" s="147">
        <v>0.21664232352386206</v>
      </c>
      <c r="Y238" s="147">
        <v>2.2518377713949822E-2</v>
      </c>
      <c r="Z238" s="147">
        <v>7.1437612058047703E-2</v>
      </c>
      <c r="AA238" s="147">
        <v>5.9013679526213322E-2</v>
      </c>
      <c r="AC238">
        <f>SUM(J238:AA238)</f>
        <v>1.022023749900026</v>
      </c>
    </row>
    <row r="239" spans="1:48">
      <c r="A239" s="6"/>
      <c r="B239" s="6"/>
      <c r="C239" s="7"/>
      <c r="E239" s="8"/>
      <c r="F239" s="6"/>
      <c r="G239" s="7"/>
      <c r="H239" s="2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</row>
    <row r="240" spans="1:48">
      <c r="A240" s="6" t="s">
        <v>438</v>
      </c>
      <c r="B240" s="8" t="s">
        <v>339</v>
      </c>
      <c r="C240" s="164">
        <v>1992</v>
      </c>
      <c r="E240" s="8" t="s">
        <v>438</v>
      </c>
      <c r="F240" s="6" t="s">
        <v>439</v>
      </c>
      <c r="G240" s="7" t="s">
        <v>88</v>
      </c>
      <c r="H240" s="7" t="s">
        <v>88</v>
      </c>
      <c r="I240" s="147">
        <v>114.2146</v>
      </c>
      <c r="J240" s="147">
        <v>2.9768523463725303E-2</v>
      </c>
      <c r="K240" s="147">
        <v>2.1888620193915662E-2</v>
      </c>
      <c r="L240" s="147">
        <v>2.013753057840241E-2</v>
      </c>
      <c r="M240" s="147">
        <v>3.3270702694751804E-2</v>
      </c>
      <c r="N240" s="147">
        <v>1.1863632145102289E-2</v>
      </c>
      <c r="O240" s="147">
        <v>3.502179231026506E-2</v>
      </c>
      <c r="P240" s="147">
        <v>0.10506537693079518</v>
      </c>
      <c r="Q240" s="147">
        <v>4.2026150772318069E-2</v>
      </c>
      <c r="R240" s="147">
        <v>2.7141889040455423E-2</v>
      </c>
      <c r="S240" s="147">
        <v>4.9030509234371085E-2</v>
      </c>
      <c r="T240" s="147">
        <v>5.778595731193735E-2</v>
      </c>
      <c r="U240" s="147">
        <v>2.1888620193915662E-2</v>
      </c>
      <c r="V240" s="147">
        <v>8.58033911601494E-2</v>
      </c>
      <c r="W240" s="147">
        <v>7.0043584620530119E-2</v>
      </c>
      <c r="X240" s="147">
        <v>0.1786111407823518</v>
      </c>
      <c r="Y240" s="147">
        <v>3.2395157886995186E-2</v>
      </c>
      <c r="Z240" s="147">
        <v>6.2163681350720479E-2</v>
      </c>
      <c r="AA240" s="147">
        <v>4.9906054042127716E-2</v>
      </c>
      <c r="AC240">
        <f>SUM(J240:AA240)</f>
        <v>0.9338123147128301</v>
      </c>
    </row>
    <row r="241" spans="1:29" s="30" customFormat="1">
      <c r="A241" s="27"/>
      <c r="B241" s="27"/>
      <c r="C241" s="28"/>
      <c r="D241" s="27"/>
      <c r="E241" s="14"/>
      <c r="F241" s="27"/>
      <c r="G241" s="28"/>
      <c r="H241" s="157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</row>
    <row r="242" spans="1:29">
      <c r="A242" s="6" t="s">
        <v>440</v>
      </c>
      <c r="B242" s="10" t="s">
        <v>441</v>
      </c>
      <c r="C242" s="7">
        <v>1992</v>
      </c>
      <c r="D242" s="6" t="s">
        <v>440</v>
      </c>
      <c r="E242" s="8" t="s">
        <v>440</v>
      </c>
      <c r="F242" s="6" t="s">
        <v>442</v>
      </c>
      <c r="G242" s="7">
        <v>46</v>
      </c>
      <c r="H242" s="110">
        <v>91</v>
      </c>
      <c r="I242" s="15">
        <v>90.547700000000006</v>
      </c>
      <c r="J242" s="15">
        <v>4.9697563E-2</v>
      </c>
      <c r="K242" s="15">
        <v>9.9395130000000005E-3</v>
      </c>
      <c r="L242" s="15">
        <v>1.3252682999999999E-2</v>
      </c>
      <c r="M242" s="15">
        <v>3.0922927999999999E-2</v>
      </c>
      <c r="N242" s="15">
        <v>8.7799030000000004E-3</v>
      </c>
      <c r="O242" s="15">
        <v>2.8714146999999999E-2</v>
      </c>
      <c r="P242" s="15">
        <v>4.8593171999999997E-2</v>
      </c>
      <c r="Q242" s="15">
        <v>3.4236098999999999E-2</v>
      </c>
      <c r="R242" s="15">
        <v>2.9818537999999999E-2</v>
      </c>
      <c r="S242" s="15">
        <v>4.7488782E-2</v>
      </c>
      <c r="T242" s="15">
        <v>1.5461463999999999E-2</v>
      </c>
      <c r="U242" s="15">
        <v>1.6565854000000001E-2</v>
      </c>
      <c r="V242" s="15">
        <v>3.6444878999999999E-2</v>
      </c>
      <c r="W242" s="15">
        <v>0.21425171500000001</v>
      </c>
      <c r="X242" s="15">
        <v>0.149092688</v>
      </c>
      <c r="Y242" s="15">
        <v>2.6505366999999998E-2</v>
      </c>
      <c r="Z242" s="15">
        <v>2.7609756999999999E-2</v>
      </c>
      <c r="AA242" s="15">
        <v>2.9818537999999999E-2</v>
      </c>
      <c r="AC242">
        <f t="shared" si="37"/>
        <v>0.81719358999999991</v>
      </c>
    </row>
    <row r="243" spans="1:29">
      <c r="A243" s="6" t="s">
        <v>440</v>
      </c>
      <c r="B243" s="10" t="s">
        <v>187</v>
      </c>
      <c r="C243" s="7">
        <v>1992</v>
      </c>
      <c r="D243" s="6" t="s">
        <v>440</v>
      </c>
      <c r="E243" s="8" t="s">
        <v>440</v>
      </c>
      <c r="F243" s="6" t="s">
        <v>443</v>
      </c>
      <c r="G243" s="7">
        <v>46</v>
      </c>
      <c r="H243" s="110">
        <v>91</v>
      </c>
      <c r="I243" s="15">
        <v>86.393100000000004</v>
      </c>
      <c r="J243" s="15">
        <v>5.7874992E-2</v>
      </c>
      <c r="K243" s="15">
        <v>1.6204998000000002E-2</v>
      </c>
      <c r="L243" s="15">
        <v>1.6204998000000002E-2</v>
      </c>
      <c r="M243" s="15">
        <v>3.8197494999999998E-2</v>
      </c>
      <c r="N243" s="15">
        <v>8.970624E-3</v>
      </c>
      <c r="O243" s="15">
        <v>3.4724995000000002E-2</v>
      </c>
      <c r="P243" s="15">
        <v>5.9032491999999999E-2</v>
      </c>
      <c r="Q243" s="15">
        <v>3.8197494999999998E-2</v>
      </c>
      <c r="R243" s="15">
        <v>2.5464997E-2</v>
      </c>
      <c r="S243" s="15">
        <v>5.0929993E-2</v>
      </c>
      <c r="T243" s="15">
        <v>6.0189991999999998E-2</v>
      </c>
      <c r="U243" s="15">
        <v>1.6204998000000002E-2</v>
      </c>
      <c r="V243" s="15">
        <v>3.5882495E-2</v>
      </c>
      <c r="W243" s="15">
        <v>0.21066497200000001</v>
      </c>
      <c r="X243" s="15">
        <v>0.155104979</v>
      </c>
      <c r="Y243" s="15">
        <v>3.2409996000000003E-2</v>
      </c>
      <c r="Z243" s="15">
        <v>3.4724995000000002E-2</v>
      </c>
      <c r="AA243" s="15">
        <v>3.4724995000000002E-2</v>
      </c>
      <c r="AC243">
        <f t="shared" si="37"/>
        <v>0.92571050100000019</v>
      </c>
    </row>
    <row r="244" spans="1:29">
      <c r="A244" s="6" t="s">
        <v>440</v>
      </c>
      <c r="B244" s="10" t="s">
        <v>444</v>
      </c>
      <c r="C244" s="7">
        <v>1992</v>
      </c>
      <c r="D244" s="6" t="s">
        <v>440</v>
      </c>
      <c r="E244" s="8" t="s">
        <v>440</v>
      </c>
      <c r="F244" s="6" t="s">
        <v>445</v>
      </c>
      <c r="G244" s="7">
        <v>46</v>
      </c>
      <c r="H244" s="110">
        <v>91</v>
      </c>
      <c r="I244" s="15">
        <v>78.953900000000004</v>
      </c>
      <c r="J244" s="15">
        <v>5.3195599000000003E-2</v>
      </c>
      <c r="K244" s="15">
        <v>1.3932181E-2</v>
      </c>
      <c r="L244" s="15">
        <v>1.5198743000000001E-2</v>
      </c>
      <c r="M244" s="15">
        <v>3.4197170999999998E-2</v>
      </c>
      <c r="N244" s="15">
        <v>1.0892432000000001E-2</v>
      </c>
      <c r="O244" s="15">
        <v>3.1664047000000001E-2</v>
      </c>
      <c r="P244" s="15">
        <v>5.4462161000000002E-2</v>
      </c>
      <c r="Q244" s="15">
        <v>3.6730295000000003E-2</v>
      </c>
      <c r="R244" s="15">
        <v>3.0397484999999998E-2</v>
      </c>
      <c r="S244" s="15">
        <v>4.8129351000000001E-2</v>
      </c>
      <c r="T244" s="15">
        <v>6.2061532000000003E-2</v>
      </c>
      <c r="U244" s="15">
        <v>1.5198743000000001E-2</v>
      </c>
      <c r="V244" s="15">
        <v>3.1664047000000001E-2</v>
      </c>
      <c r="W244" s="15">
        <v>0.20518302499999999</v>
      </c>
      <c r="X244" s="15">
        <v>0.160853359</v>
      </c>
      <c r="Y244" s="15">
        <v>2.9130923E-2</v>
      </c>
      <c r="Z244" s="15">
        <v>3.0397484999999998E-2</v>
      </c>
      <c r="AA244" s="15">
        <v>3.1664047000000001E-2</v>
      </c>
      <c r="AC244">
        <f t="shared" si="37"/>
        <v>0.89495262599999992</v>
      </c>
    </row>
    <row r="245" spans="1:29">
      <c r="A245" s="6" t="s">
        <v>446</v>
      </c>
      <c r="B245" s="10" t="s">
        <v>447</v>
      </c>
      <c r="C245" s="7">
        <v>1992</v>
      </c>
      <c r="D245" s="6" t="s">
        <v>446</v>
      </c>
      <c r="E245" s="8" t="s">
        <v>446</v>
      </c>
      <c r="F245" s="6" t="s">
        <v>448</v>
      </c>
      <c r="G245" s="7">
        <v>47</v>
      </c>
      <c r="H245" s="110">
        <v>92</v>
      </c>
      <c r="I245" s="15">
        <v>87.221500000000006</v>
      </c>
      <c r="J245" s="15">
        <v>4.8153265000000001E-2</v>
      </c>
      <c r="K245" s="15">
        <v>1.6051088000000002E-2</v>
      </c>
      <c r="L245" s="15">
        <v>1.8344101000000002E-2</v>
      </c>
      <c r="M245" s="15">
        <v>3.3248683000000001E-2</v>
      </c>
      <c r="N245" s="15">
        <v>8.9427489999999998E-3</v>
      </c>
      <c r="O245" s="15">
        <v>3.2102177000000003E-2</v>
      </c>
      <c r="P245" s="15">
        <v>5.5032302999999998E-2</v>
      </c>
      <c r="Q245" s="15">
        <v>3.3248683000000001E-2</v>
      </c>
      <c r="R245" s="15">
        <v>2.6369645000000001E-2</v>
      </c>
      <c r="S245" s="15">
        <v>4.9299770999999999E-2</v>
      </c>
      <c r="T245" s="15">
        <v>4.8153265000000001E-2</v>
      </c>
      <c r="U245" s="15">
        <v>1.3758075999999999E-2</v>
      </c>
      <c r="V245" s="15">
        <v>3.8981214E-2</v>
      </c>
      <c r="W245" s="15">
        <v>0.18802703500000001</v>
      </c>
      <c r="X245" s="15">
        <v>0.14904582</v>
      </c>
      <c r="Y245" s="15">
        <v>3.0955670000000001E-2</v>
      </c>
      <c r="Z245" s="15">
        <v>3.0955670000000001E-2</v>
      </c>
      <c r="AA245" s="15">
        <v>3.0955670000000001E-2</v>
      </c>
      <c r="AC245">
        <f t="shared" si="37"/>
        <v>0.851624885</v>
      </c>
    </row>
    <row r="246" spans="1:29">
      <c r="A246" s="6" t="s">
        <v>446</v>
      </c>
      <c r="B246" s="10" t="s">
        <v>449</v>
      </c>
      <c r="C246" s="7">
        <v>1992</v>
      </c>
      <c r="D246" s="6" t="s">
        <v>446</v>
      </c>
      <c r="E246" s="8" t="s">
        <v>446</v>
      </c>
      <c r="F246" s="6" t="s">
        <v>450</v>
      </c>
      <c r="G246" s="7">
        <v>47</v>
      </c>
      <c r="H246" s="110">
        <v>92</v>
      </c>
      <c r="I246" s="15">
        <v>58.849200000000003</v>
      </c>
      <c r="J246" s="15">
        <v>4.5879978000000002E-2</v>
      </c>
      <c r="K246" s="15">
        <v>1.3594068000000001E-2</v>
      </c>
      <c r="L246" s="15">
        <v>1.6992584000000002E-2</v>
      </c>
      <c r="M246" s="15">
        <v>3.3985169000000003E-2</v>
      </c>
      <c r="N246" s="15">
        <v>8.7511810000000002E-3</v>
      </c>
      <c r="O246" s="15">
        <v>3.2285910000000001E-2</v>
      </c>
      <c r="P246" s="15">
        <v>6.1173303999999998E-2</v>
      </c>
      <c r="Q246" s="15">
        <v>3.5684426999999998E-2</v>
      </c>
      <c r="R246" s="15">
        <v>2.7188134999999999E-2</v>
      </c>
      <c r="S246" s="15">
        <v>4.9278494999999999E-2</v>
      </c>
      <c r="T246" s="15">
        <v>1.6992584000000002E-2</v>
      </c>
      <c r="U246" s="15">
        <v>1.5293325999999999E-2</v>
      </c>
      <c r="V246" s="15">
        <v>3.7383685999999999E-2</v>
      </c>
      <c r="W246" s="15">
        <v>0.21580582200000001</v>
      </c>
      <c r="X246" s="15">
        <v>0.13763993399999999</v>
      </c>
      <c r="Y246" s="15">
        <v>2.8887394E-2</v>
      </c>
      <c r="Z246" s="15">
        <v>3.3985169000000003E-2</v>
      </c>
      <c r="AA246" s="15">
        <v>3.3985169000000003E-2</v>
      </c>
      <c r="AC246">
        <f t="shared" si="37"/>
        <v>0.84478633499999989</v>
      </c>
    </row>
    <row r="247" spans="1:29">
      <c r="A247" s="6" t="s">
        <v>446</v>
      </c>
      <c r="B247" s="10" t="s">
        <v>451</v>
      </c>
      <c r="C247" s="7">
        <v>1992</v>
      </c>
      <c r="D247" s="6" t="s">
        <v>446</v>
      </c>
      <c r="E247" s="8" t="s">
        <v>446</v>
      </c>
      <c r="F247" s="6" t="s">
        <v>452</v>
      </c>
      <c r="G247" s="7">
        <v>47</v>
      </c>
      <c r="H247" s="110">
        <v>92</v>
      </c>
      <c r="I247" s="15">
        <v>85.574600000000004</v>
      </c>
      <c r="J247" s="15">
        <v>4.0899986999999999E-2</v>
      </c>
      <c r="K247" s="15">
        <v>1.0517139E-2</v>
      </c>
      <c r="L247" s="15">
        <v>1.5191424E-2</v>
      </c>
      <c r="M247" s="15">
        <v>3.0382847000000001E-2</v>
      </c>
      <c r="N247" s="15">
        <v>8.2968539999999993E-3</v>
      </c>
      <c r="O247" s="15">
        <v>2.9214276000000001E-2</v>
      </c>
      <c r="P247" s="15">
        <v>5.1417126E-2</v>
      </c>
      <c r="Q247" s="15">
        <v>3.5057130999999998E-2</v>
      </c>
      <c r="R247" s="15">
        <v>2.6877134E-2</v>
      </c>
      <c r="S247" s="15">
        <v>4.3237128999999999E-2</v>
      </c>
      <c r="T247" s="15">
        <v>1.7528565999999999E-2</v>
      </c>
      <c r="U247" s="15">
        <v>1.2854282E-2</v>
      </c>
      <c r="V247" s="15">
        <v>3.1551417999999998E-2</v>
      </c>
      <c r="W247" s="15">
        <v>0.18112851199999999</v>
      </c>
      <c r="X247" s="15">
        <v>0.120362818</v>
      </c>
      <c r="Y247" s="15">
        <v>2.8045705000000001E-2</v>
      </c>
      <c r="Z247" s="15">
        <v>3.2719988999999998E-2</v>
      </c>
      <c r="AA247" s="15">
        <v>2.9214276000000001E-2</v>
      </c>
      <c r="AC247">
        <f t="shared" si="37"/>
        <v>0.74449661300000003</v>
      </c>
    </row>
    <row r="248" spans="1:29">
      <c r="A248" s="6" t="s">
        <v>453</v>
      </c>
      <c r="B248" s="10" t="s">
        <v>454</v>
      </c>
      <c r="C248" s="7">
        <v>1991</v>
      </c>
      <c r="D248" s="6" t="s">
        <v>453</v>
      </c>
      <c r="E248" s="8" t="s">
        <v>453</v>
      </c>
      <c r="F248" s="6" t="s">
        <v>455</v>
      </c>
      <c r="G248" s="7">
        <v>41</v>
      </c>
      <c r="H248" s="24">
        <v>93</v>
      </c>
      <c r="I248" s="15">
        <v>79.096149999999994</v>
      </c>
      <c r="J248" s="15">
        <v>5.4364214000000001E-2</v>
      </c>
      <c r="K248" s="15">
        <v>2.1492829000000001E-2</v>
      </c>
      <c r="L248" s="15">
        <v>2.4021397E-2</v>
      </c>
      <c r="M248" s="15">
        <v>3.5399952999999998E-2</v>
      </c>
      <c r="N248" s="15">
        <v>8.9132020000000003E-3</v>
      </c>
      <c r="O248" s="15">
        <v>4.0457089000000002E-2</v>
      </c>
      <c r="P248" s="15">
        <v>6.3214201999999997E-2</v>
      </c>
      <c r="Q248" s="15">
        <v>4.9307077999999997E-2</v>
      </c>
      <c r="R248" s="15">
        <v>3.4135669E-2</v>
      </c>
      <c r="S248" s="15">
        <v>5.1835645999999999E-2</v>
      </c>
      <c r="T248" s="15">
        <v>4.6778509000000003E-2</v>
      </c>
      <c r="U248" s="15">
        <v>1.6435693000000001E-2</v>
      </c>
      <c r="V248" s="15">
        <v>3.5399952999999998E-2</v>
      </c>
      <c r="W248" s="15">
        <v>0.225042559</v>
      </c>
      <c r="X248" s="15">
        <v>0.18964260599999999</v>
      </c>
      <c r="Y248" s="15">
        <v>3.6664237000000002E-2</v>
      </c>
      <c r="Z248" s="15">
        <v>2.6549964999999998E-2</v>
      </c>
      <c r="AA248" s="15">
        <v>3.2871385000000003E-2</v>
      </c>
      <c r="AC248">
        <f t="shared" si="37"/>
        <v>0.99252618599999987</v>
      </c>
    </row>
    <row r="249" spans="1:29">
      <c r="A249" s="6" t="s">
        <v>453</v>
      </c>
      <c r="B249" s="10" t="s">
        <v>454</v>
      </c>
      <c r="C249" s="7">
        <v>1991</v>
      </c>
      <c r="D249" s="6" t="s">
        <v>453</v>
      </c>
      <c r="E249" s="8" t="s">
        <v>453</v>
      </c>
      <c r="F249" s="6" t="s">
        <v>456</v>
      </c>
      <c r="G249" s="7">
        <v>41</v>
      </c>
      <c r="H249" s="24">
        <v>93</v>
      </c>
      <c r="I249" s="15">
        <v>104.3052</v>
      </c>
      <c r="J249" s="15">
        <v>4.9853699000000001E-2</v>
      </c>
      <c r="K249" s="15">
        <v>1.7257049999999999E-2</v>
      </c>
      <c r="L249" s="15">
        <v>2.0133224000000002E-2</v>
      </c>
      <c r="M249" s="15">
        <v>3.3555373999999999E-2</v>
      </c>
      <c r="N249" s="15">
        <v>7.8136089999999991E-3</v>
      </c>
      <c r="O249" s="15">
        <v>3.6431549000000001E-2</v>
      </c>
      <c r="P249" s="15">
        <v>5.7523497999999999E-2</v>
      </c>
      <c r="Q249" s="15">
        <v>4.2183898999999997E-2</v>
      </c>
      <c r="R249" s="15">
        <v>2.8761749E-2</v>
      </c>
      <c r="S249" s="15">
        <v>4.8894974000000001E-2</v>
      </c>
      <c r="T249" s="15">
        <v>4.2183898999999997E-2</v>
      </c>
      <c r="U249" s="15">
        <v>1.53396E-2</v>
      </c>
      <c r="V249" s="15">
        <v>3.1637923999999998E-2</v>
      </c>
      <c r="W249" s="15">
        <v>0.21091949400000001</v>
      </c>
      <c r="X249" s="15">
        <v>0.18695137000000001</v>
      </c>
      <c r="Y249" s="15">
        <v>3.2596648999999998E-2</v>
      </c>
      <c r="Z249" s="15">
        <v>3.8348999000000002E-2</v>
      </c>
      <c r="AA249" s="15">
        <v>3.2596648999999998E-2</v>
      </c>
      <c r="AC249">
        <f t="shared" si="37"/>
        <v>0.93298320899999998</v>
      </c>
    </row>
    <row r="250" spans="1:29">
      <c r="A250" s="6" t="s">
        <v>453</v>
      </c>
      <c r="B250" s="10" t="s">
        <v>454</v>
      </c>
      <c r="C250" s="7">
        <v>1991</v>
      </c>
      <c r="D250" s="6" t="s">
        <v>453</v>
      </c>
      <c r="E250" s="8" t="s">
        <v>453</v>
      </c>
      <c r="F250" s="6" t="s">
        <v>457</v>
      </c>
      <c r="G250" s="7">
        <v>41</v>
      </c>
      <c r="H250" s="24">
        <v>93</v>
      </c>
      <c r="I250" s="15">
        <v>93.212999999999994</v>
      </c>
      <c r="J250" s="15">
        <v>4.7203716E-2</v>
      </c>
      <c r="K250" s="15">
        <v>1.8237798999999999E-2</v>
      </c>
      <c r="L250" s="15">
        <v>1.9310610999999998E-2</v>
      </c>
      <c r="M250" s="15">
        <v>3.2184351999999999E-2</v>
      </c>
      <c r="N250" s="15">
        <v>1.0298992999999999E-2</v>
      </c>
      <c r="O250" s="15">
        <v>3.6475598999999997E-2</v>
      </c>
      <c r="P250" s="15">
        <v>4.8276527999999999E-2</v>
      </c>
      <c r="Q250" s="15">
        <v>4.2912469000000002E-2</v>
      </c>
      <c r="R250" s="15">
        <v>3.111154E-2</v>
      </c>
      <c r="S250" s="15">
        <v>5.1494962999999998E-2</v>
      </c>
      <c r="T250" s="15">
        <v>3.8621221999999997E-2</v>
      </c>
      <c r="U250" s="15">
        <v>1.1800929E-2</v>
      </c>
      <c r="V250" s="15">
        <v>3.2184351999999999E-2</v>
      </c>
      <c r="W250" s="15">
        <v>0.21456234599999999</v>
      </c>
      <c r="X250" s="15">
        <v>0.18130518300000001</v>
      </c>
      <c r="Y250" s="15">
        <v>3.111154E-2</v>
      </c>
      <c r="Z250" s="15">
        <v>2.4674669999999999E-2</v>
      </c>
      <c r="AA250" s="15">
        <v>3.3257163999999999E-2</v>
      </c>
      <c r="AC250">
        <f t="shared" si="37"/>
        <v>0.90502397600000006</v>
      </c>
    </row>
    <row r="251" spans="1:29" s="64" customFormat="1">
      <c r="A251" s="69"/>
      <c r="B251" s="69"/>
      <c r="C251" s="70"/>
      <c r="D251" s="69"/>
      <c r="E251" s="71" t="s">
        <v>458</v>
      </c>
      <c r="F251" s="69"/>
      <c r="G251" s="70"/>
      <c r="H251" s="41" t="s">
        <v>71</v>
      </c>
      <c r="I251" s="72" t="s">
        <v>125</v>
      </c>
      <c r="J251" s="72">
        <f t="shared" ref="J251:AA251" si="49">AVERAGE(J242:J250)</f>
        <v>4.9680334777777786E-2</v>
      </c>
      <c r="K251" s="72">
        <f t="shared" si="49"/>
        <v>1.5247407222222223E-2</v>
      </c>
      <c r="L251" s="72">
        <f t="shared" si="49"/>
        <v>1.7627751666666667E-2</v>
      </c>
      <c r="M251" s="72">
        <f t="shared" si="49"/>
        <v>3.3563774666666678E-2</v>
      </c>
      <c r="N251" s="72">
        <f t="shared" si="49"/>
        <v>9.0732829999999997E-3</v>
      </c>
      <c r="O251" s="72">
        <f t="shared" si="49"/>
        <v>3.3563309888888893E-2</v>
      </c>
      <c r="P251" s="72">
        <f t="shared" si="49"/>
        <v>5.5413865111111106E-2</v>
      </c>
      <c r="Q251" s="72">
        <f t="shared" si="49"/>
        <v>3.8617508444444434E-2</v>
      </c>
      <c r="R251" s="72">
        <f t="shared" si="49"/>
        <v>2.8902765777777777E-2</v>
      </c>
      <c r="S251" s="72">
        <f t="shared" si="49"/>
        <v>4.895434488888889E-2</v>
      </c>
      <c r="T251" s="72">
        <f t="shared" si="49"/>
        <v>3.8663448111111116E-2</v>
      </c>
      <c r="U251" s="72">
        <f t="shared" si="49"/>
        <v>1.4827944555555556E-2</v>
      </c>
      <c r="V251" s="72">
        <f t="shared" si="49"/>
        <v>3.4569996444444445E-2</v>
      </c>
      <c r="W251" s="72">
        <f t="shared" si="49"/>
        <v>0.20728727555555557</v>
      </c>
      <c r="X251" s="72">
        <f t="shared" si="49"/>
        <v>0.15888875077777778</v>
      </c>
      <c r="Y251" s="72">
        <f t="shared" si="49"/>
        <v>3.0700831222222225E-2</v>
      </c>
      <c r="Z251" s="72">
        <f t="shared" si="49"/>
        <v>3.1107411000000005E-2</v>
      </c>
      <c r="AA251" s="72">
        <f t="shared" si="49"/>
        <v>3.2120877000000006E-2</v>
      </c>
      <c r="AB251" s="72"/>
      <c r="AC251" s="64">
        <f t="shared" si="37"/>
        <v>0.87881088011111119</v>
      </c>
    </row>
    <row r="252" spans="1:29">
      <c r="A252" s="6" t="s">
        <v>453</v>
      </c>
      <c r="B252" s="10" t="s">
        <v>454</v>
      </c>
      <c r="C252" s="7">
        <v>1991</v>
      </c>
      <c r="D252" s="6" t="s">
        <v>453</v>
      </c>
      <c r="E252" s="8" t="s">
        <v>453</v>
      </c>
      <c r="F252" s="6" t="s">
        <v>455</v>
      </c>
      <c r="G252" s="7">
        <v>41</v>
      </c>
      <c r="H252" s="24">
        <v>93</v>
      </c>
      <c r="I252" s="15">
        <v>79.096149999999994</v>
      </c>
      <c r="J252" s="15">
        <v>5.4364214000000001E-2</v>
      </c>
      <c r="K252" s="15">
        <v>2.1492829000000001E-2</v>
      </c>
      <c r="L252" s="15">
        <v>2.4021397E-2</v>
      </c>
      <c r="M252" s="15">
        <v>3.5399952999999998E-2</v>
      </c>
      <c r="N252" s="15">
        <v>8.9132020000000003E-3</v>
      </c>
      <c r="O252" s="15">
        <v>4.0457089000000002E-2</v>
      </c>
      <c r="P252" s="15">
        <v>6.3214201999999997E-2</v>
      </c>
      <c r="Q252" s="15">
        <v>4.9307077999999997E-2</v>
      </c>
      <c r="R252" s="15">
        <v>3.4135669E-2</v>
      </c>
      <c r="S252" s="15">
        <v>5.1835645999999999E-2</v>
      </c>
      <c r="T252" s="15">
        <v>4.6778509000000003E-2</v>
      </c>
      <c r="U252" s="15">
        <v>1.6435693000000001E-2</v>
      </c>
      <c r="V252" s="15">
        <v>3.5399952999999998E-2</v>
      </c>
      <c r="W252" s="15">
        <v>0.225042559</v>
      </c>
      <c r="X252" s="15">
        <v>0.18964260599999999</v>
      </c>
      <c r="Y252" s="15">
        <v>3.6664237000000002E-2</v>
      </c>
      <c r="Z252" s="15">
        <v>2.6549964999999998E-2</v>
      </c>
      <c r="AA252" s="15">
        <v>3.2871385000000003E-2</v>
      </c>
      <c r="AC252">
        <f t="shared" si="37"/>
        <v>0.99252618599999987</v>
      </c>
    </row>
    <row r="253" spans="1:29">
      <c r="A253" s="6" t="s">
        <v>453</v>
      </c>
      <c r="B253" s="10" t="s">
        <v>454</v>
      </c>
      <c r="C253" s="7">
        <v>1991</v>
      </c>
      <c r="D253" s="6" t="s">
        <v>453</v>
      </c>
      <c r="E253" s="8" t="s">
        <v>453</v>
      </c>
      <c r="F253" s="6" t="s">
        <v>456</v>
      </c>
      <c r="G253" s="7">
        <v>41</v>
      </c>
      <c r="H253" s="24">
        <v>93</v>
      </c>
      <c r="I253" s="15">
        <v>104.3052</v>
      </c>
      <c r="J253" s="15">
        <v>4.9853699000000001E-2</v>
      </c>
      <c r="K253" s="15">
        <v>1.7257049999999999E-2</v>
      </c>
      <c r="L253" s="15">
        <v>2.0133224000000002E-2</v>
      </c>
      <c r="M253" s="15">
        <v>3.3555373999999999E-2</v>
      </c>
      <c r="N253" s="15">
        <v>7.8136089999999991E-3</v>
      </c>
      <c r="O253" s="15">
        <v>3.6431549000000001E-2</v>
      </c>
      <c r="P253" s="15">
        <v>5.7523497999999999E-2</v>
      </c>
      <c r="Q253" s="15">
        <v>4.2183898999999997E-2</v>
      </c>
      <c r="R253" s="15">
        <v>2.8761749E-2</v>
      </c>
      <c r="S253" s="15">
        <v>4.8894974000000001E-2</v>
      </c>
      <c r="T253" s="15">
        <v>4.2183898999999997E-2</v>
      </c>
      <c r="U253" s="15">
        <v>1.53396E-2</v>
      </c>
      <c r="V253" s="15">
        <v>3.1637923999999998E-2</v>
      </c>
      <c r="W253" s="15">
        <v>0.21091949400000001</v>
      </c>
      <c r="X253" s="15">
        <v>0.18695137000000001</v>
      </c>
      <c r="Y253" s="15">
        <v>3.2596648999999998E-2</v>
      </c>
      <c r="Z253" s="15">
        <v>3.8348999000000002E-2</v>
      </c>
      <c r="AA253" s="15">
        <v>3.2596648999999998E-2</v>
      </c>
      <c r="AC253">
        <f t="shared" si="37"/>
        <v>0.93298320899999998</v>
      </c>
    </row>
    <row r="254" spans="1:29">
      <c r="A254" s="6" t="s">
        <v>453</v>
      </c>
      <c r="B254" s="10" t="s">
        <v>454</v>
      </c>
      <c r="C254" s="7">
        <v>1991</v>
      </c>
      <c r="D254" s="6" t="s">
        <v>453</v>
      </c>
      <c r="E254" s="8" t="s">
        <v>453</v>
      </c>
      <c r="F254" s="6" t="s">
        <v>457</v>
      </c>
      <c r="G254" s="7">
        <v>41</v>
      </c>
      <c r="H254" s="24">
        <v>93</v>
      </c>
      <c r="I254" s="15">
        <v>93.212999999999994</v>
      </c>
      <c r="J254" s="15">
        <v>4.7203716E-2</v>
      </c>
      <c r="K254" s="15">
        <v>1.8237798999999999E-2</v>
      </c>
      <c r="L254" s="15">
        <v>1.9310610999999998E-2</v>
      </c>
      <c r="M254" s="15">
        <v>3.2184351999999999E-2</v>
      </c>
      <c r="N254" s="15">
        <v>1.0298992999999999E-2</v>
      </c>
      <c r="O254" s="15">
        <v>3.6475598999999997E-2</v>
      </c>
      <c r="P254" s="15">
        <v>4.8276527999999999E-2</v>
      </c>
      <c r="Q254" s="15">
        <v>4.2912469000000002E-2</v>
      </c>
      <c r="R254" s="15">
        <v>3.111154E-2</v>
      </c>
      <c r="S254" s="15">
        <v>5.1494962999999998E-2</v>
      </c>
      <c r="T254" s="15">
        <v>3.8621221999999997E-2</v>
      </c>
      <c r="U254" s="15">
        <v>1.1800929E-2</v>
      </c>
      <c r="V254" s="15">
        <v>3.2184351999999999E-2</v>
      </c>
      <c r="W254" s="15">
        <v>0.21456234599999999</v>
      </c>
      <c r="X254" s="15">
        <v>0.18130518300000001</v>
      </c>
      <c r="Y254" s="15">
        <v>3.111154E-2</v>
      </c>
      <c r="Z254" s="15">
        <v>2.4674669999999999E-2</v>
      </c>
      <c r="AA254" s="15">
        <v>3.3257163999999999E-2</v>
      </c>
      <c r="AC254">
        <f t="shared" si="37"/>
        <v>0.90502397600000006</v>
      </c>
    </row>
    <row r="255" spans="1:29">
      <c r="A255" s="6"/>
      <c r="B255" s="10"/>
      <c r="C255" s="7"/>
      <c r="D255" s="6"/>
      <c r="E255" s="8"/>
      <c r="F255" s="6"/>
      <c r="G255" s="7"/>
      <c r="H255" s="24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9" s="64" customFormat="1">
      <c r="A256" s="62"/>
      <c r="B256" s="62"/>
      <c r="C256" s="63"/>
      <c r="D256" s="62"/>
      <c r="E256" s="40" t="s">
        <v>453</v>
      </c>
      <c r="F256" s="62"/>
      <c r="G256" s="63"/>
      <c r="H256" s="104" t="s">
        <v>459</v>
      </c>
      <c r="I256" s="42">
        <f>AVERAGE(I252:I254)</f>
        <v>92.20478333333331</v>
      </c>
      <c r="J256" s="42">
        <f t="shared" ref="J256:AA256" si="50">AVERAGE(J252:J254)</f>
        <v>5.0473876333333334E-2</v>
      </c>
      <c r="K256" s="42">
        <f t="shared" si="50"/>
        <v>1.8995892666666667E-2</v>
      </c>
      <c r="L256" s="42">
        <f t="shared" si="50"/>
        <v>2.1155077333333338E-2</v>
      </c>
      <c r="M256" s="42">
        <f t="shared" si="50"/>
        <v>3.3713226333333332E-2</v>
      </c>
      <c r="N256" s="42">
        <f t="shared" si="50"/>
        <v>9.0086013333333329E-3</v>
      </c>
      <c r="O256" s="42">
        <f t="shared" si="50"/>
        <v>3.7788079000000002E-2</v>
      </c>
      <c r="P256" s="42">
        <f t="shared" si="50"/>
        <v>5.6338075999999994E-2</v>
      </c>
      <c r="Q256" s="42">
        <f t="shared" si="50"/>
        <v>4.4801148666666672E-2</v>
      </c>
      <c r="R256" s="42">
        <f t="shared" si="50"/>
        <v>3.1336319333333335E-2</v>
      </c>
      <c r="S256" s="42">
        <f t="shared" si="50"/>
        <v>5.0741860999999999E-2</v>
      </c>
      <c r="T256" s="42">
        <f t="shared" si="50"/>
        <v>4.2527876666666665E-2</v>
      </c>
      <c r="U256" s="42">
        <f t="shared" si="50"/>
        <v>1.4525407333333335E-2</v>
      </c>
      <c r="V256" s="42">
        <f t="shared" si="50"/>
        <v>3.3074076333333334E-2</v>
      </c>
      <c r="W256" s="42">
        <f t="shared" si="50"/>
        <v>0.21684146633333334</v>
      </c>
      <c r="X256" s="42">
        <f t="shared" si="50"/>
        <v>0.18596638633333332</v>
      </c>
      <c r="Y256" s="42">
        <f t="shared" si="50"/>
        <v>3.3457475333333327E-2</v>
      </c>
      <c r="Z256" s="42">
        <f t="shared" si="50"/>
        <v>2.9857878000000001E-2</v>
      </c>
      <c r="AA256" s="42">
        <f t="shared" si="50"/>
        <v>3.2908399333333338E-2</v>
      </c>
      <c r="AB256" s="42"/>
      <c r="AC256" s="64">
        <f t="shared" si="37"/>
        <v>0.94351112366666656</v>
      </c>
    </row>
    <row r="257" spans="1:29">
      <c r="A257" s="6" t="s">
        <v>440</v>
      </c>
      <c r="B257" s="10" t="s">
        <v>441</v>
      </c>
      <c r="C257" s="7">
        <v>1992</v>
      </c>
      <c r="D257" s="6" t="s">
        <v>440</v>
      </c>
      <c r="E257" s="8" t="s">
        <v>440</v>
      </c>
      <c r="F257" s="6" t="s">
        <v>442</v>
      </c>
      <c r="G257" s="7">
        <v>46</v>
      </c>
      <c r="H257" s="110">
        <v>91</v>
      </c>
      <c r="I257" s="15">
        <v>90.547700000000006</v>
      </c>
      <c r="J257" s="15">
        <v>4.9697563E-2</v>
      </c>
      <c r="K257" s="15">
        <v>9.9395130000000005E-3</v>
      </c>
      <c r="L257" s="15">
        <v>1.3252682999999999E-2</v>
      </c>
      <c r="M257" s="15">
        <v>3.0922927999999999E-2</v>
      </c>
      <c r="N257" s="15">
        <v>8.7799030000000004E-3</v>
      </c>
      <c r="O257" s="15">
        <v>2.8714146999999999E-2</v>
      </c>
      <c r="P257" s="15">
        <v>4.8593171999999997E-2</v>
      </c>
      <c r="Q257" s="15">
        <v>3.4236098999999999E-2</v>
      </c>
      <c r="R257" s="15">
        <v>2.9818537999999999E-2</v>
      </c>
      <c r="S257" s="15">
        <v>4.7488782E-2</v>
      </c>
      <c r="T257" s="15">
        <v>1.5461463999999999E-2</v>
      </c>
      <c r="U257" s="15">
        <v>1.6565854000000001E-2</v>
      </c>
      <c r="V257" s="15">
        <v>3.6444878999999999E-2</v>
      </c>
      <c r="W257" s="15">
        <v>0.21425171500000001</v>
      </c>
      <c r="X257" s="15">
        <v>0.149092688</v>
      </c>
      <c r="Y257" s="15">
        <v>2.6505366999999998E-2</v>
      </c>
      <c r="Z257" s="15">
        <v>2.7609756999999999E-2</v>
      </c>
      <c r="AA257" s="15">
        <v>2.9818537999999999E-2</v>
      </c>
      <c r="AC257">
        <f t="shared" si="37"/>
        <v>0.81719358999999991</v>
      </c>
    </row>
    <row r="258" spans="1:29">
      <c r="A258" s="6" t="s">
        <v>440</v>
      </c>
      <c r="B258" s="10" t="s">
        <v>187</v>
      </c>
      <c r="C258" s="7">
        <v>1992</v>
      </c>
      <c r="D258" s="6" t="s">
        <v>440</v>
      </c>
      <c r="E258" s="8" t="s">
        <v>440</v>
      </c>
      <c r="F258" s="6" t="s">
        <v>443</v>
      </c>
      <c r="G258" s="7">
        <v>46</v>
      </c>
      <c r="H258" s="110">
        <v>91</v>
      </c>
      <c r="I258" s="15">
        <v>86.393100000000004</v>
      </c>
      <c r="J258" s="15">
        <v>5.7874992E-2</v>
      </c>
      <c r="K258" s="15">
        <v>1.6204998000000002E-2</v>
      </c>
      <c r="L258" s="15">
        <v>1.6204998000000002E-2</v>
      </c>
      <c r="M258" s="15">
        <v>3.8197494999999998E-2</v>
      </c>
      <c r="N258" s="15">
        <v>8.970624E-3</v>
      </c>
      <c r="O258" s="15">
        <v>3.4724995000000002E-2</v>
      </c>
      <c r="P258" s="15">
        <v>5.9032491999999999E-2</v>
      </c>
      <c r="Q258" s="15">
        <v>3.8197494999999998E-2</v>
      </c>
      <c r="R258" s="15">
        <v>2.5464997E-2</v>
      </c>
      <c r="S258" s="15">
        <v>5.0929993E-2</v>
      </c>
      <c r="T258" s="15">
        <v>6.0189991999999998E-2</v>
      </c>
      <c r="U258" s="15">
        <v>1.6204998000000002E-2</v>
      </c>
      <c r="V258" s="15">
        <v>3.5882495E-2</v>
      </c>
      <c r="W258" s="15">
        <v>0.21066497200000001</v>
      </c>
      <c r="X258" s="15">
        <v>0.155104979</v>
      </c>
      <c r="Y258" s="15">
        <v>3.2409996000000003E-2</v>
      </c>
      <c r="Z258" s="15">
        <v>3.4724995000000002E-2</v>
      </c>
      <c r="AA258" s="15">
        <v>3.4724995000000002E-2</v>
      </c>
      <c r="AC258">
        <f t="shared" si="37"/>
        <v>0.92571050100000019</v>
      </c>
    </row>
    <row r="259" spans="1:29">
      <c r="A259" s="6" t="s">
        <v>440</v>
      </c>
      <c r="B259" s="10" t="s">
        <v>444</v>
      </c>
      <c r="C259" s="7">
        <v>1992</v>
      </c>
      <c r="D259" s="6" t="s">
        <v>440</v>
      </c>
      <c r="E259" s="8" t="s">
        <v>440</v>
      </c>
      <c r="F259" s="6" t="s">
        <v>445</v>
      </c>
      <c r="G259" s="7">
        <v>46</v>
      </c>
      <c r="H259" s="110">
        <v>91</v>
      </c>
      <c r="I259" s="15">
        <v>78.953900000000004</v>
      </c>
      <c r="J259" s="15">
        <v>5.3195599000000003E-2</v>
      </c>
      <c r="K259" s="15">
        <v>1.3932181E-2</v>
      </c>
      <c r="L259" s="15">
        <v>1.5198743000000001E-2</v>
      </c>
      <c r="M259" s="15">
        <v>3.4197170999999998E-2</v>
      </c>
      <c r="N259" s="15">
        <v>1.0892432000000001E-2</v>
      </c>
      <c r="O259" s="15">
        <v>3.1664047000000001E-2</v>
      </c>
      <c r="P259" s="15">
        <v>5.4462161000000002E-2</v>
      </c>
      <c r="Q259" s="15">
        <v>3.6730295000000003E-2</v>
      </c>
      <c r="R259" s="15">
        <v>3.0397484999999998E-2</v>
      </c>
      <c r="S259" s="15">
        <v>4.8129351000000001E-2</v>
      </c>
      <c r="T259" s="15">
        <v>6.2061532000000003E-2</v>
      </c>
      <c r="U259" s="15">
        <v>1.5198743000000001E-2</v>
      </c>
      <c r="V259" s="15">
        <v>3.1664047000000001E-2</v>
      </c>
      <c r="W259" s="15">
        <v>0.20518302499999999</v>
      </c>
      <c r="X259" s="15">
        <v>0.160853359</v>
      </c>
      <c r="Y259" s="15">
        <v>2.9130923E-2</v>
      </c>
      <c r="Z259" s="15">
        <v>3.0397484999999998E-2</v>
      </c>
      <c r="AA259" s="15">
        <v>3.1664047000000001E-2</v>
      </c>
      <c r="AC259">
        <f t="shared" si="37"/>
        <v>0.89495262599999992</v>
      </c>
    </row>
    <row r="260" spans="1:29">
      <c r="A260" s="6" t="s">
        <v>446</v>
      </c>
      <c r="B260" s="10" t="s">
        <v>447</v>
      </c>
      <c r="C260" s="7">
        <v>1992</v>
      </c>
      <c r="D260" s="6" t="s">
        <v>446</v>
      </c>
      <c r="E260" s="8" t="s">
        <v>446</v>
      </c>
      <c r="F260" s="6" t="s">
        <v>448</v>
      </c>
      <c r="G260" s="7">
        <v>47</v>
      </c>
      <c r="H260" s="110">
        <v>92</v>
      </c>
      <c r="I260" s="15">
        <v>87.221500000000006</v>
      </c>
      <c r="J260" s="15">
        <v>4.8153265000000001E-2</v>
      </c>
      <c r="K260" s="15">
        <v>1.6051088000000002E-2</v>
      </c>
      <c r="L260" s="15">
        <v>1.8344101000000002E-2</v>
      </c>
      <c r="M260" s="15">
        <v>3.3248683000000001E-2</v>
      </c>
      <c r="N260" s="15">
        <v>8.9427489999999998E-3</v>
      </c>
      <c r="O260" s="15">
        <v>3.2102177000000003E-2</v>
      </c>
      <c r="P260" s="15">
        <v>5.5032302999999998E-2</v>
      </c>
      <c r="Q260" s="15">
        <v>3.3248683000000001E-2</v>
      </c>
      <c r="R260" s="15">
        <v>2.6369645000000001E-2</v>
      </c>
      <c r="S260" s="15">
        <v>4.9299770999999999E-2</v>
      </c>
      <c r="T260" s="15">
        <v>4.8153265000000001E-2</v>
      </c>
      <c r="U260" s="15">
        <v>1.3758075999999999E-2</v>
      </c>
      <c r="V260" s="15">
        <v>3.8981214E-2</v>
      </c>
      <c r="W260" s="15">
        <v>0.18802703500000001</v>
      </c>
      <c r="X260" s="15">
        <v>0.14904582</v>
      </c>
      <c r="Y260" s="15">
        <v>3.0955670000000001E-2</v>
      </c>
      <c r="Z260" s="15">
        <v>3.0955670000000001E-2</v>
      </c>
      <c r="AA260" s="15">
        <v>3.0955670000000001E-2</v>
      </c>
      <c r="AC260">
        <f t="shared" si="37"/>
        <v>0.851624885</v>
      </c>
    </row>
    <row r="261" spans="1:29">
      <c r="A261" s="6" t="s">
        <v>446</v>
      </c>
      <c r="B261" s="10" t="s">
        <v>449</v>
      </c>
      <c r="C261" s="7">
        <v>1992</v>
      </c>
      <c r="D261" s="6" t="s">
        <v>446</v>
      </c>
      <c r="E261" s="8" t="s">
        <v>446</v>
      </c>
      <c r="F261" s="6" t="s">
        <v>450</v>
      </c>
      <c r="G261" s="7">
        <v>47</v>
      </c>
      <c r="H261" s="110">
        <v>92</v>
      </c>
      <c r="I261" s="15">
        <v>58.849200000000003</v>
      </c>
      <c r="J261" s="15">
        <v>4.5879978000000002E-2</v>
      </c>
      <c r="K261" s="15">
        <v>1.3594068000000001E-2</v>
      </c>
      <c r="L261" s="15">
        <v>1.6992584000000002E-2</v>
      </c>
      <c r="M261" s="15">
        <v>3.3985169000000003E-2</v>
      </c>
      <c r="N261" s="15">
        <v>8.7511810000000002E-3</v>
      </c>
      <c r="O261" s="15">
        <v>3.2285910000000001E-2</v>
      </c>
      <c r="P261" s="15">
        <v>6.1173303999999998E-2</v>
      </c>
      <c r="Q261" s="15">
        <v>3.5684426999999998E-2</v>
      </c>
      <c r="R261" s="15">
        <v>2.7188134999999999E-2</v>
      </c>
      <c r="S261" s="15">
        <v>4.9278494999999999E-2</v>
      </c>
      <c r="T261" s="15">
        <v>1.6992584000000002E-2</v>
      </c>
      <c r="U261" s="15">
        <v>1.5293325999999999E-2</v>
      </c>
      <c r="V261" s="15">
        <v>3.7383685999999999E-2</v>
      </c>
      <c r="W261" s="15">
        <v>0.21580582200000001</v>
      </c>
      <c r="X261" s="15">
        <v>0.13763993399999999</v>
      </c>
      <c r="Y261" s="15">
        <v>2.8887394E-2</v>
      </c>
      <c r="Z261" s="15">
        <v>3.3985169000000003E-2</v>
      </c>
      <c r="AA261" s="15">
        <v>3.3985169000000003E-2</v>
      </c>
      <c r="AC261">
        <f t="shared" si="37"/>
        <v>0.84478633499999989</v>
      </c>
    </row>
    <row r="262" spans="1:29">
      <c r="A262" s="6" t="s">
        <v>446</v>
      </c>
      <c r="B262" s="10" t="s">
        <v>451</v>
      </c>
      <c r="C262" s="7">
        <v>1992</v>
      </c>
      <c r="D262" s="6" t="s">
        <v>446</v>
      </c>
      <c r="E262" s="8" t="s">
        <v>446</v>
      </c>
      <c r="F262" s="6" t="s">
        <v>452</v>
      </c>
      <c r="G262" s="7">
        <v>47</v>
      </c>
      <c r="H262" s="110">
        <v>92</v>
      </c>
      <c r="I262" s="15">
        <v>85.574600000000004</v>
      </c>
      <c r="J262" s="15">
        <v>4.0899986999999999E-2</v>
      </c>
      <c r="K262" s="15">
        <v>1.0517139E-2</v>
      </c>
      <c r="L262" s="15">
        <v>1.5191424E-2</v>
      </c>
      <c r="M262" s="15">
        <v>3.0382847000000001E-2</v>
      </c>
      <c r="N262" s="15">
        <v>8.2968539999999993E-3</v>
      </c>
      <c r="O262" s="15">
        <v>2.9214276000000001E-2</v>
      </c>
      <c r="P262" s="15">
        <v>5.1417126E-2</v>
      </c>
      <c r="Q262" s="15">
        <v>3.5057130999999998E-2</v>
      </c>
      <c r="R262" s="15">
        <v>2.6877134E-2</v>
      </c>
      <c r="S262" s="15">
        <v>4.3237128999999999E-2</v>
      </c>
      <c r="T262" s="15">
        <v>1.7528565999999999E-2</v>
      </c>
      <c r="U262" s="15">
        <v>1.2854282E-2</v>
      </c>
      <c r="V262" s="15">
        <v>3.1551417999999998E-2</v>
      </c>
      <c r="W262" s="15">
        <v>0.18112851199999999</v>
      </c>
      <c r="X262" s="15">
        <v>0.120362818</v>
      </c>
      <c r="Y262" s="15">
        <v>2.8045705000000001E-2</v>
      </c>
      <c r="Z262" s="15">
        <v>3.2719988999999998E-2</v>
      </c>
      <c r="AA262" s="15">
        <v>2.9214276000000001E-2</v>
      </c>
      <c r="AC262">
        <f t="shared" si="37"/>
        <v>0.74449661300000003</v>
      </c>
    </row>
    <row r="263" spans="1:29">
      <c r="A263" s="6"/>
      <c r="B263" s="10"/>
      <c r="C263" s="7"/>
      <c r="D263" s="6"/>
      <c r="E263" s="8"/>
      <c r="F263" s="6"/>
      <c r="G263" s="7"/>
      <c r="H263" s="110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9" s="43" customFormat="1">
      <c r="A264" s="38"/>
      <c r="B264" s="38"/>
      <c r="C264" s="39"/>
      <c r="D264" s="38"/>
      <c r="E264" s="40" t="s">
        <v>460</v>
      </c>
      <c r="F264" s="38"/>
      <c r="G264" s="39"/>
      <c r="H264" s="104" t="s">
        <v>459</v>
      </c>
      <c r="I264" s="42">
        <f>AVERAGE(I257:I262)</f>
        <v>81.256666666666675</v>
      </c>
      <c r="J264" s="42">
        <f t="shared" ref="J264:AA264" si="51">AVERAGE(J257:J262)</f>
        <v>4.9283564000000002E-2</v>
      </c>
      <c r="K264" s="42">
        <f t="shared" si="51"/>
        <v>1.33731645E-2</v>
      </c>
      <c r="L264" s="42">
        <f t="shared" si="51"/>
        <v>1.5864088833333335E-2</v>
      </c>
      <c r="M264" s="42">
        <f t="shared" si="51"/>
        <v>3.3489048833333333E-2</v>
      </c>
      <c r="N264" s="42">
        <f t="shared" si="51"/>
        <v>9.1056238333333348E-3</v>
      </c>
      <c r="O264" s="42">
        <f t="shared" si="51"/>
        <v>3.1450925333333338E-2</v>
      </c>
      <c r="P264" s="42">
        <f t="shared" si="51"/>
        <v>5.4951759666666662E-2</v>
      </c>
      <c r="Q264" s="42">
        <f t="shared" si="51"/>
        <v>3.5525688333333326E-2</v>
      </c>
      <c r="R264" s="42">
        <f t="shared" si="51"/>
        <v>2.7685988999999998E-2</v>
      </c>
      <c r="S264" s="42">
        <f t="shared" si="51"/>
        <v>4.8060586833333335E-2</v>
      </c>
      <c r="T264" s="42">
        <f t="shared" si="51"/>
        <v>3.6731233833333328E-2</v>
      </c>
      <c r="U264" s="42">
        <f t="shared" si="51"/>
        <v>1.4979213166666666E-2</v>
      </c>
      <c r="V264" s="42">
        <f t="shared" si="51"/>
        <v>3.5317956500000004E-2</v>
      </c>
      <c r="W264" s="42">
        <f t="shared" si="51"/>
        <v>0.20251018016666666</v>
      </c>
      <c r="X264" s="42">
        <f t="shared" si="51"/>
        <v>0.14534993300000001</v>
      </c>
      <c r="Y264" s="42">
        <f t="shared" si="51"/>
        <v>2.9322509166666667E-2</v>
      </c>
      <c r="Z264" s="42">
        <f t="shared" si="51"/>
        <v>3.17321775E-2</v>
      </c>
      <c r="AA264" s="42">
        <f t="shared" si="51"/>
        <v>3.172711583333334E-2</v>
      </c>
      <c r="AC264" s="64">
        <f t="shared" si="37"/>
        <v>0.84646075833333334</v>
      </c>
    </row>
    <row r="265" spans="1:29">
      <c r="A265" s="6" t="s">
        <v>461</v>
      </c>
      <c r="B265" s="10" t="s">
        <v>462</v>
      </c>
      <c r="C265" s="164">
        <v>1991</v>
      </c>
      <c r="D265" s="7" t="s">
        <v>463</v>
      </c>
      <c r="E265" s="8" t="s">
        <v>461</v>
      </c>
      <c r="F265" s="6" t="s">
        <v>464</v>
      </c>
      <c r="G265" s="7">
        <v>92</v>
      </c>
      <c r="H265" s="24">
        <v>90</v>
      </c>
      <c r="I265" s="15">
        <v>764.10130000000004</v>
      </c>
      <c r="J265" s="15">
        <v>6.8053803999999996E-2</v>
      </c>
      <c r="K265" s="15">
        <v>2.0023523000000001E-2</v>
      </c>
      <c r="L265" s="15">
        <v>1.5312106000000001E-2</v>
      </c>
      <c r="M265" s="15">
        <v>5.1040352999999997E-2</v>
      </c>
      <c r="N265" s="15">
        <v>9.4555530000000002E-3</v>
      </c>
      <c r="O265" s="15">
        <v>5.3003442999999997E-2</v>
      </c>
      <c r="P265" s="15">
        <v>9.0956525999999996E-2</v>
      </c>
      <c r="Q265" s="15">
        <v>6.2164532000000002E-2</v>
      </c>
      <c r="R265" s="15">
        <v>5.8238351000000001E-2</v>
      </c>
      <c r="S265" s="15">
        <v>6.0855804999999999E-2</v>
      </c>
      <c r="T265" s="15">
        <v>4.7768535000000001E-2</v>
      </c>
      <c r="U265" s="15">
        <v>2.0939632E-2</v>
      </c>
      <c r="V265" s="15">
        <v>4.5151081000000003E-2</v>
      </c>
      <c r="W265" s="15">
        <v>0.13087270000000001</v>
      </c>
      <c r="X265" s="15">
        <v>0.13807069799999999</v>
      </c>
      <c r="Y265" s="15">
        <v>4.8422898999999998E-2</v>
      </c>
      <c r="Z265" s="15">
        <v>4.9077262000000003E-2</v>
      </c>
      <c r="AA265" s="15">
        <v>4.8422898999999998E-2</v>
      </c>
      <c r="AC265">
        <f t="shared" si="37"/>
        <v>1.0178297019999998</v>
      </c>
    </row>
    <row r="266" spans="1:29">
      <c r="A266" s="6" t="s">
        <v>461</v>
      </c>
      <c r="B266" s="10" t="s">
        <v>465</v>
      </c>
      <c r="C266" s="164">
        <v>1991</v>
      </c>
      <c r="D266" s="7" t="s">
        <v>463</v>
      </c>
      <c r="E266" s="8" t="s">
        <v>461</v>
      </c>
      <c r="F266" s="6" t="s">
        <v>466</v>
      </c>
      <c r="G266" s="7">
        <v>92</v>
      </c>
      <c r="H266" s="24">
        <v>90</v>
      </c>
      <c r="I266" s="15">
        <v>761.42110000000002</v>
      </c>
      <c r="J266" s="15">
        <v>7.6173354999999998E-2</v>
      </c>
      <c r="K266" s="15">
        <v>2.2720673E-2</v>
      </c>
      <c r="L266" s="15">
        <v>1.6942005E-2</v>
      </c>
      <c r="M266" s="15">
        <v>5.3190015E-2</v>
      </c>
      <c r="N266" s="15">
        <v>1.200387E-2</v>
      </c>
      <c r="O266" s="15">
        <v>6.1070017999999997E-2</v>
      </c>
      <c r="P266" s="15">
        <v>0.101783363</v>
      </c>
      <c r="Q266" s="15">
        <v>7.0263354E-2</v>
      </c>
      <c r="R266" s="15">
        <v>5.5160015999999999E-2</v>
      </c>
      <c r="S266" s="15">
        <v>7.2233354E-2</v>
      </c>
      <c r="T266" s="15">
        <v>5.3846682E-2</v>
      </c>
      <c r="U266" s="15">
        <v>2.1013338999999999E-2</v>
      </c>
      <c r="V266" s="15">
        <v>4.5966680000000003E-2</v>
      </c>
      <c r="W266" s="15">
        <v>0.131333371</v>
      </c>
      <c r="X266" s="15">
        <v>0.136586706</v>
      </c>
      <c r="Y266" s="15">
        <v>5.3846682E-2</v>
      </c>
      <c r="Z266" s="15">
        <v>5.2533348000000001E-2</v>
      </c>
      <c r="AA266" s="15">
        <v>5.1876682E-2</v>
      </c>
      <c r="AC266">
        <f t="shared" si="37"/>
        <v>1.0885435130000001</v>
      </c>
    </row>
    <row r="267" spans="1:29">
      <c r="A267" s="6" t="s">
        <v>461</v>
      </c>
      <c r="B267" s="10" t="s">
        <v>93</v>
      </c>
      <c r="C267" s="164">
        <v>1991</v>
      </c>
      <c r="D267" s="7" t="s">
        <v>463</v>
      </c>
      <c r="E267" s="8" t="s">
        <v>461</v>
      </c>
      <c r="F267" s="6" t="s">
        <v>467</v>
      </c>
      <c r="G267" s="7">
        <v>92</v>
      </c>
      <c r="H267" s="24">
        <v>90</v>
      </c>
      <c r="I267" s="9">
        <v>716.39909999999998</v>
      </c>
      <c r="J267" s="9">
        <v>6.9095563999999998E-2</v>
      </c>
      <c r="K267" s="15">
        <v>2.1217224E-2</v>
      </c>
      <c r="L267" s="15">
        <v>1.5075396E-2</v>
      </c>
      <c r="M267" s="15">
        <v>5.3043058999999997E-2</v>
      </c>
      <c r="N267" s="15">
        <v>1.1069249E-2</v>
      </c>
      <c r="O267" s="15">
        <v>5.5136864000000001E-2</v>
      </c>
      <c r="P267" s="15">
        <v>9.4221224000000006E-2</v>
      </c>
      <c r="Q267" s="15">
        <v>6.4210018999999993E-2</v>
      </c>
      <c r="R267" s="15">
        <v>4.8855449000000002E-2</v>
      </c>
      <c r="S267" s="15">
        <v>6.3512083999999996E-2</v>
      </c>
      <c r="T267" s="15">
        <v>4.6761643999999998E-2</v>
      </c>
      <c r="U267" s="15">
        <v>2.0240114999999999E-2</v>
      </c>
      <c r="V267" s="15">
        <v>4.3271969E-2</v>
      </c>
      <c r="W267" s="15">
        <v>0.129117973</v>
      </c>
      <c r="X267" s="15">
        <v>1.3260765000000001E-2</v>
      </c>
      <c r="Y267" s="15">
        <v>4.8157513999999998E-2</v>
      </c>
      <c r="Z267" s="15">
        <v>4.8855449000000002E-2</v>
      </c>
      <c r="AA267" s="15">
        <v>5.5834798999999997E-2</v>
      </c>
      <c r="AC267">
        <f t="shared" si="37"/>
        <v>0.90093635999999999</v>
      </c>
    </row>
    <row r="268" spans="1:29">
      <c r="A268" s="6" t="s">
        <v>461</v>
      </c>
      <c r="B268" s="10" t="s">
        <v>74</v>
      </c>
      <c r="C268" s="91">
        <v>37159</v>
      </c>
      <c r="D268" s="7" t="s">
        <v>463</v>
      </c>
      <c r="E268" s="8" t="s">
        <v>461</v>
      </c>
      <c r="F268" s="6" t="s">
        <v>468</v>
      </c>
      <c r="G268" s="7">
        <v>92</v>
      </c>
      <c r="H268" s="24">
        <v>90</v>
      </c>
      <c r="I268" s="15">
        <v>846.75</v>
      </c>
      <c r="J268" s="15">
        <v>7.6645999000000006E-2</v>
      </c>
      <c r="K268" s="15">
        <v>2.3265427000000002E-2</v>
      </c>
      <c r="L268" s="15">
        <v>1.4289932E-2</v>
      </c>
      <c r="M268" s="15">
        <v>5.5270150999999997E-2</v>
      </c>
      <c r="N268" s="15">
        <v>1.4301741999999999E-2</v>
      </c>
      <c r="O268" s="15">
        <v>5.2199586999999999E-2</v>
      </c>
      <c r="P268" s="15">
        <v>9.9911425999999998E-2</v>
      </c>
      <c r="Q268" s="15">
        <v>6.2651314E-2</v>
      </c>
      <c r="R268" s="15">
        <v>5.5683495999999999E-2</v>
      </c>
      <c r="S268" s="15">
        <v>6.465899E-2</v>
      </c>
      <c r="T268" s="15">
        <v>4.8184233999999999E-2</v>
      </c>
      <c r="U268" s="15">
        <v>2.0903453999999998E-2</v>
      </c>
      <c r="V268" s="15">
        <v>4.6176557E-2</v>
      </c>
      <c r="W268" s="15">
        <v>0.12518452899999999</v>
      </c>
      <c r="X268" s="15">
        <v>0.105403012</v>
      </c>
      <c r="Y268" s="15">
        <v>4.9660466E-2</v>
      </c>
      <c r="Z268" s="15">
        <v>4.7003247999999997E-2</v>
      </c>
      <c r="AA268" s="15">
        <v>5.3912017E-2</v>
      </c>
      <c r="AC268">
        <f t="shared" si="37"/>
        <v>1.015305581</v>
      </c>
    </row>
    <row r="269" spans="1:29">
      <c r="A269" s="6" t="s">
        <v>461</v>
      </c>
      <c r="B269" s="10" t="s">
        <v>113</v>
      </c>
      <c r="C269" s="91">
        <v>37159</v>
      </c>
      <c r="D269" s="7" t="s">
        <v>463</v>
      </c>
      <c r="E269" s="8" t="s">
        <v>461</v>
      </c>
      <c r="F269" s="6" t="s">
        <v>469</v>
      </c>
      <c r="G269" s="7">
        <v>92</v>
      </c>
      <c r="H269" s="24">
        <v>90</v>
      </c>
      <c r="I269" s="15">
        <v>704.95</v>
      </c>
      <c r="J269" s="15">
        <v>7.5537272000000003E-2</v>
      </c>
      <c r="K269" s="15">
        <v>2.3476842000000001E-2</v>
      </c>
      <c r="L269" s="15">
        <v>1.4398184E-2</v>
      </c>
      <c r="M269" s="15">
        <v>5.5110291999999998E-2</v>
      </c>
      <c r="N269" s="15">
        <v>1.3906424000000001E-2</v>
      </c>
      <c r="O269" s="15">
        <v>5.2698772999999997E-2</v>
      </c>
      <c r="P269" s="15">
        <v>0.10050358199999999</v>
      </c>
      <c r="Q269" s="15">
        <v>6.4472658000000002E-2</v>
      </c>
      <c r="R269" s="15">
        <v>5.5039364E-2</v>
      </c>
      <c r="S269" s="15">
        <v>6.2699482000000001E-2</v>
      </c>
      <c r="T269" s="15">
        <v>5.3266188999999999E-2</v>
      </c>
      <c r="U269" s="15">
        <v>2.1632740000000001E-2</v>
      </c>
      <c r="V269" s="15">
        <v>4.8443152000000003E-2</v>
      </c>
      <c r="W269" s="15">
        <v>0.12625008900000001</v>
      </c>
      <c r="X269" s="15">
        <v>0.123625789</v>
      </c>
      <c r="Y269" s="15">
        <v>4.8726859999999997E-2</v>
      </c>
      <c r="Z269" s="15">
        <v>4.9861691999999999E-2</v>
      </c>
      <c r="AA269" s="15">
        <v>5.4330094000000002E-2</v>
      </c>
      <c r="AC269">
        <f t="shared" si="37"/>
        <v>1.0439794780000002</v>
      </c>
    </row>
    <row r="270" spans="1:29">
      <c r="A270" s="6" t="s">
        <v>461</v>
      </c>
      <c r="B270" s="10" t="s">
        <v>111</v>
      </c>
      <c r="C270" s="10">
        <v>2001</v>
      </c>
      <c r="D270" s="7" t="s">
        <v>463</v>
      </c>
      <c r="E270" s="8" t="s">
        <v>461</v>
      </c>
      <c r="F270" s="6" t="s">
        <v>470</v>
      </c>
      <c r="G270" s="7">
        <v>92</v>
      </c>
      <c r="H270" s="24">
        <v>90</v>
      </c>
      <c r="I270" s="15">
        <v>792.35</v>
      </c>
      <c r="J270" s="15">
        <v>7.7049283999999996E-2</v>
      </c>
      <c r="K270" s="15">
        <v>2.3789991999999999E-2</v>
      </c>
      <c r="L270" s="15">
        <v>1.4135168E-2</v>
      </c>
      <c r="M270" s="15">
        <v>5.7739634999999997E-2</v>
      </c>
      <c r="N270" s="15">
        <v>1.4715719E-2</v>
      </c>
      <c r="O270" s="15">
        <v>5.433205E-2</v>
      </c>
      <c r="P270" s="15">
        <v>0.10311099899999999</v>
      </c>
      <c r="Q270" s="15">
        <v>6.1967565000000002E-2</v>
      </c>
      <c r="R270" s="15">
        <v>5.5467912000000001E-2</v>
      </c>
      <c r="S270" s="15">
        <v>6.5879977000000006E-2</v>
      </c>
      <c r="T270" s="15">
        <v>5.2691360999999999E-2</v>
      </c>
      <c r="U270" s="15">
        <v>2.0887234000000001E-2</v>
      </c>
      <c r="V270" s="15">
        <v>4.8968259E-2</v>
      </c>
      <c r="W270" s="15">
        <v>0.12873098999999999</v>
      </c>
      <c r="X270" s="15">
        <v>0.10973685900000001</v>
      </c>
      <c r="Y270" s="15">
        <v>4.9788604E-2</v>
      </c>
      <c r="Z270" s="15">
        <v>5.0230327999999998E-2</v>
      </c>
      <c r="AA270" s="15">
        <v>5.5026187999999997E-2</v>
      </c>
      <c r="AC270">
        <f t="shared" si="37"/>
        <v>1.0442481240000001</v>
      </c>
    </row>
    <row r="271" spans="1:29">
      <c r="A271" s="6"/>
      <c r="B271" s="10"/>
      <c r="C271" s="10"/>
      <c r="D271" s="7"/>
      <c r="E271" s="8"/>
      <c r="F271" s="6"/>
      <c r="G271" s="7"/>
      <c r="H271" s="24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9" s="43" customFormat="1">
      <c r="A272" s="92"/>
      <c r="B272" s="92"/>
      <c r="C272" s="93"/>
      <c r="D272" s="92"/>
      <c r="E272" s="71" t="s">
        <v>461</v>
      </c>
      <c r="F272" s="69"/>
      <c r="G272" s="93"/>
      <c r="H272" s="41" t="s">
        <v>71</v>
      </c>
      <c r="I272" s="72" t="s">
        <v>125</v>
      </c>
      <c r="J272" s="72">
        <f>AVERAGE(J265:J270)</f>
        <v>7.3759213000000004E-2</v>
      </c>
      <c r="K272" s="72">
        <f t="shared" ref="K272:AA272" si="52">AVERAGE(K265:K270)</f>
        <v>2.2415613500000001E-2</v>
      </c>
      <c r="L272" s="72">
        <f t="shared" si="52"/>
        <v>1.5025465166666667E-2</v>
      </c>
      <c r="M272" s="72">
        <f t="shared" si="52"/>
        <v>5.4232250833333329E-2</v>
      </c>
      <c r="N272" s="72">
        <f t="shared" si="52"/>
        <v>1.2575426166666666E-2</v>
      </c>
      <c r="O272" s="72">
        <f t="shared" si="52"/>
        <v>5.4740122499999995E-2</v>
      </c>
      <c r="P272" s="72">
        <f t="shared" si="52"/>
        <v>9.8414519999999991E-2</v>
      </c>
      <c r="Q272" s="72">
        <f t="shared" si="52"/>
        <v>6.4288240333333344E-2</v>
      </c>
      <c r="R272" s="72">
        <f t="shared" si="52"/>
        <v>5.4740764666666664E-2</v>
      </c>
      <c r="S272" s="72">
        <f t="shared" si="52"/>
        <v>6.4973282000000007E-2</v>
      </c>
      <c r="T272" s="72">
        <f t="shared" si="52"/>
        <v>5.041977416666666E-2</v>
      </c>
      <c r="U272" s="72">
        <f t="shared" si="52"/>
        <v>2.0936085666666663E-2</v>
      </c>
      <c r="V272" s="72">
        <f t="shared" si="52"/>
        <v>4.6329616333333344E-2</v>
      </c>
      <c r="W272" s="72">
        <f>AVERAGE(W265:W270)</f>
        <v>0.12858160866666668</v>
      </c>
      <c r="X272" s="72">
        <f t="shared" si="52"/>
        <v>0.10444730483333332</v>
      </c>
      <c r="Y272" s="72">
        <f t="shared" si="52"/>
        <v>4.9767170833333339E-2</v>
      </c>
      <c r="Z272" s="72">
        <f t="shared" si="52"/>
        <v>4.9593554499999998E-2</v>
      </c>
      <c r="AA272" s="72">
        <f t="shared" si="52"/>
        <v>5.3233779833333328E-2</v>
      </c>
      <c r="AC272" s="64">
        <f t="shared" si="37"/>
        <v>1.0184737930000001</v>
      </c>
    </row>
    <row r="273" spans="1:48" s="10" customFormat="1">
      <c r="A273" s="6"/>
      <c r="B273" s="6"/>
      <c r="C273" s="7"/>
      <c r="D273" s="6"/>
      <c r="E273" s="47"/>
      <c r="F273" s="65"/>
      <c r="G273" s="7"/>
      <c r="H273" s="48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C273" s="68"/>
    </row>
    <row r="274" spans="1:48" s="58" customFormat="1">
      <c r="A274" s="8" t="s">
        <v>471</v>
      </c>
      <c r="B274" s="6" t="s">
        <v>472</v>
      </c>
      <c r="C274" s="7"/>
      <c r="D274" s="6"/>
      <c r="E274" s="8" t="s">
        <v>473</v>
      </c>
      <c r="F274" s="58" t="s">
        <v>474</v>
      </c>
      <c r="G274" s="7" t="s">
        <v>88</v>
      </c>
      <c r="H274" s="24" t="s">
        <v>88</v>
      </c>
      <c r="I274" s="181">
        <v>232</v>
      </c>
      <c r="J274" s="15">
        <f t="shared" ref="J274:AA274" si="53">AE274/$I274</f>
        <v>4.6982758620689659E-2</v>
      </c>
      <c r="K274" s="15">
        <f t="shared" si="53"/>
        <v>1.8534482758620689E-2</v>
      </c>
      <c r="L274" s="15">
        <f t="shared" si="53"/>
        <v>2.0905172413793104E-2</v>
      </c>
      <c r="M274" s="15">
        <f t="shared" si="53"/>
        <v>4.1163793103448282E-2</v>
      </c>
      <c r="N274" s="15">
        <f t="shared" si="53"/>
        <v>1.1939655172413794E-2</v>
      </c>
      <c r="O274" s="15">
        <f t="shared" si="53"/>
        <v>3.9008620689655174E-2</v>
      </c>
      <c r="P274" s="15">
        <f t="shared" si="53"/>
        <v>6.4870689655172412E-2</v>
      </c>
      <c r="Q274" s="15">
        <f t="shared" si="53"/>
        <v>4.1594827586206896E-2</v>
      </c>
      <c r="R274" s="15">
        <f t="shared" si="53"/>
        <v>2.8232758620689656E-2</v>
      </c>
      <c r="S274" s="15">
        <f t="shared" si="53"/>
        <v>5.2586206896551718E-2</v>
      </c>
      <c r="T274" s="15">
        <f t="shared" si="53"/>
        <v>8.4913793103448279E-2</v>
      </c>
      <c r="U274" s="15">
        <f t="shared" si="53"/>
        <v>2.456896551724138E-2</v>
      </c>
      <c r="V274" s="15">
        <f t="shared" si="53"/>
        <v>4.245689655172414E-2</v>
      </c>
      <c r="W274" s="15">
        <f t="shared" si="53"/>
        <v>8.1034482758620699E-2</v>
      </c>
      <c r="X274" s="182">
        <f t="shared" si="53"/>
        <v>0.15</v>
      </c>
      <c r="Y274" s="15">
        <f t="shared" si="53"/>
        <v>5.1508620689655171E-2</v>
      </c>
      <c r="Z274" s="15">
        <f t="shared" si="53"/>
        <v>4.8491379310344827E-2</v>
      </c>
      <c r="AA274" s="15">
        <f t="shared" si="53"/>
        <v>4.3534482758620686E-2</v>
      </c>
      <c r="AC274" s="58">
        <f t="shared" si="37"/>
        <v>0.89232758620689667</v>
      </c>
      <c r="AE274" s="58">
        <v>10.9</v>
      </c>
      <c r="AF274" s="58">
        <v>4.3</v>
      </c>
      <c r="AG274" s="58">
        <v>4.8499999999999996</v>
      </c>
      <c r="AH274" s="58">
        <v>9.5500000000000007</v>
      </c>
      <c r="AI274" s="58">
        <v>2.77</v>
      </c>
      <c r="AJ274" s="58">
        <v>9.0500000000000007</v>
      </c>
      <c r="AK274" s="58">
        <v>15.05</v>
      </c>
      <c r="AL274" s="58">
        <v>9.65</v>
      </c>
      <c r="AM274" s="58">
        <v>6.55</v>
      </c>
      <c r="AN274" s="58">
        <v>12.2</v>
      </c>
      <c r="AO274" s="58">
        <v>19.7</v>
      </c>
      <c r="AP274" s="58">
        <v>5.7</v>
      </c>
      <c r="AQ274" s="58">
        <v>9.85</v>
      </c>
      <c r="AR274" s="58">
        <v>18.8</v>
      </c>
      <c r="AS274" s="58">
        <v>34.799999999999997</v>
      </c>
      <c r="AT274" s="58">
        <v>11.95</v>
      </c>
      <c r="AU274" s="58">
        <v>11.25</v>
      </c>
      <c r="AV274" s="58">
        <v>10.1</v>
      </c>
    </row>
    <row r="275" spans="1:48" s="30" customFormat="1">
      <c r="A275" s="27"/>
      <c r="B275" s="27"/>
      <c r="C275" s="28"/>
      <c r="D275" s="27"/>
      <c r="E275" s="29"/>
      <c r="F275" s="101"/>
      <c r="G275" s="28"/>
      <c r="H275" s="52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C275" s="35"/>
    </row>
    <row r="276" spans="1:48">
      <c r="A276" s="6" t="s">
        <v>475</v>
      </c>
      <c r="B276" s="10" t="s">
        <v>476</v>
      </c>
      <c r="C276" s="164">
        <v>1992</v>
      </c>
      <c r="D276" s="7" t="s">
        <v>477</v>
      </c>
      <c r="E276" s="8" t="s">
        <v>475</v>
      </c>
      <c r="F276" s="6" t="s">
        <v>478</v>
      </c>
      <c r="G276" s="7">
        <v>106</v>
      </c>
      <c r="H276" s="24">
        <v>104</v>
      </c>
      <c r="I276" s="15">
        <v>326.6875</v>
      </c>
      <c r="J276" s="15">
        <v>3.9793381000000003E-2</v>
      </c>
      <c r="K276" s="15">
        <v>1.6223455000000001E-2</v>
      </c>
      <c r="L276" s="15">
        <v>2.0508895999999999E-2</v>
      </c>
      <c r="M276" s="15">
        <v>3.6732351000000003E-2</v>
      </c>
      <c r="N276" s="15">
        <v>1.4034819E-2</v>
      </c>
      <c r="O276" s="15">
        <v>3.7956762999999998E-2</v>
      </c>
      <c r="P276" s="15">
        <v>5.8159556000000001E-2</v>
      </c>
      <c r="Q276" s="15">
        <v>4.2854410000000003E-2</v>
      </c>
      <c r="R276" s="15">
        <v>2.1427205000000001E-2</v>
      </c>
      <c r="S276" s="15">
        <v>4.8976468000000002E-2</v>
      </c>
      <c r="T276" s="15">
        <v>8.5708820000000005E-2</v>
      </c>
      <c r="U276" s="15">
        <v>2.1427205000000001E-2</v>
      </c>
      <c r="V276" s="15">
        <v>4.4691027000000001E-2</v>
      </c>
      <c r="W276" s="15">
        <v>9.1830878000000005E-2</v>
      </c>
      <c r="X276" s="15">
        <v>0.17141763900000001</v>
      </c>
      <c r="Y276" s="15">
        <v>5.6629041999999997E-2</v>
      </c>
      <c r="Z276" s="15">
        <v>3.2753012999999997E-2</v>
      </c>
      <c r="AA276" s="15">
        <v>3.9793381000000003E-2</v>
      </c>
      <c r="AC276">
        <f t="shared" si="37"/>
        <v>0.8809183089999999</v>
      </c>
    </row>
    <row r="277" spans="1:48">
      <c r="A277" s="6" t="s">
        <v>475</v>
      </c>
      <c r="B277" s="10" t="s">
        <v>479</v>
      </c>
      <c r="C277" s="91">
        <v>37165</v>
      </c>
      <c r="D277" s="7" t="s">
        <v>477</v>
      </c>
      <c r="E277" s="8" t="s">
        <v>475</v>
      </c>
      <c r="F277" s="6" t="s">
        <v>480</v>
      </c>
      <c r="G277" s="7">
        <v>106</v>
      </c>
      <c r="H277" s="24">
        <v>104</v>
      </c>
      <c r="I277" s="15">
        <v>321.64999999999998</v>
      </c>
      <c r="J277" s="15">
        <v>3.8706668999999999E-2</v>
      </c>
      <c r="K277" s="15">
        <v>1.9897404E-2</v>
      </c>
      <c r="L277" s="15">
        <v>1.8342918999999999E-2</v>
      </c>
      <c r="M277" s="15">
        <v>3.6996736000000002E-2</v>
      </c>
      <c r="N277" s="15">
        <v>1.6415358000000001E-2</v>
      </c>
      <c r="O277" s="15">
        <v>3.9639359999999998E-2</v>
      </c>
      <c r="P277" s="15">
        <v>5.8604073E-2</v>
      </c>
      <c r="Q277" s="15">
        <v>4.4924606999999998E-2</v>
      </c>
      <c r="R277" s="15">
        <v>2.5959894000000001E-2</v>
      </c>
      <c r="S277" s="15">
        <v>4.7411782999999999E-2</v>
      </c>
      <c r="T277" s="15">
        <v>9.3890874999999999E-2</v>
      </c>
      <c r="U277" s="15">
        <v>2.129644E-2</v>
      </c>
      <c r="V277" s="15">
        <v>4.4302814000000003E-2</v>
      </c>
      <c r="W277" s="15">
        <v>9.1714596999999995E-2</v>
      </c>
      <c r="X277" s="15">
        <v>0.18762630199999999</v>
      </c>
      <c r="Y277" s="15">
        <v>5.7360485000000003E-2</v>
      </c>
      <c r="Z277" s="15">
        <v>3.6374942E-2</v>
      </c>
      <c r="AA277" s="15">
        <v>4.6945437999999999E-2</v>
      </c>
      <c r="AC277">
        <f t="shared" si="37"/>
        <v>0.92641069599999981</v>
      </c>
    </row>
    <row r="278" spans="1:48">
      <c r="A278" s="6" t="s">
        <v>475</v>
      </c>
      <c r="B278" s="10" t="s">
        <v>74</v>
      </c>
      <c r="C278" s="183">
        <v>2001</v>
      </c>
      <c r="D278" s="7" t="s">
        <v>477</v>
      </c>
      <c r="E278" s="8" t="s">
        <v>475</v>
      </c>
      <c r="F278" s="6" t="s">
        <v>481</v>
      </c>
      <c r="G278" s="7">
        <v>106</v>
      </c>
      <c r="H278" s="24">
        <v>104</v>
      </c>
      <c r="I278" s="15">
        <v>318.55</v>
      </c>
      <c r="J278" s="15">
        <v>3.6728928000000001E-2</v>
      </c>
      <c r="K278" s="15">
        <v>1.9777115000000001E-2</v>
      </c>
      <c r="L278" s="15">
        <v>1.8050541999999999E-2</v>
      </c>
      <c r="M278" s="15">
        <v>3.6258044000000003E-2</v>
      </c>
      <c r="N278" s="15">
        <v>1.5649034999999999E-2</v>
      </c>
      <c r="O278" s="15">
        <v>3.8298539999999999E-2</v>
      </c>
      <c r="P278" s="15">
        <v>5.8389577999999998E-2</v>
      </c>
      <c r="Q278" s="15">
        <v>4.4576988999999997E-2</v>
      </c>
      <c r="R278" s="15">
        <v>2.4956836E-2</v>
      </c>
      <c r="S278" s="15">
        <v>4.7245330000000002E-2</v>
      </c>
      <c r="T278" s="15">
        <v>8.5857793000000002E-2</v>
      </c>
      <c r="U278" s="15">
        <v>2.0561921E-2</v>
      </c>
      <c r="V278" s="15">
        <v>4.4263067000000003E-2</v>
      </c>
      <c r="W278" s="15">
        <v>9.1037514E-2</v>
      </c>
      <c r="X278" s="15">
        <v>0.18615601900000001</v>
      </c>
      <c r="Y278" s="15">
        <v>5.6819965E-2</v>
      </c>
      <c r="Z278" s="15">
        <v>3.7670694999999997E-2</v>
      </c>
      <c r="AA278" s="15">
        <v>4.4890911999999998E-2</v>
      </c>
      <c r="AC278">
        <f t="shared" si="37"/>
        <v>0.90718882299999992</v>
      </c>
    </row>
    <row r="279" spans="1:48">
      <c r="A279" s="6" t="s">
        <v>475</v>
      </c>
      <c r="B279" s="10" t="s">
        <v>349</v>
      </c>
      <c r="C279" s="91">
        <v>37167</v>
      </c>
      <c r="D279" s="7" t="s">
        <v>477</v>
      </c>
      <c r="E279" s="8" t="s">
        <v>475</v>
      </c>
      <c r="F279" s="6" t="s">
        <v>482</v>
      </c>
      <c r="G279" s="7">
        <v>106</v>
      </c>
      <c r="H279" s="24">
        <v>104</v>
      </c>
      <c r="I279" s="15">
        <v>293.3</v>
      </c>
      <c r="J279" s="15">
        <v>3.7845209999999997E-2</v>
      </c>
      <c r="K279" s="15">
        <v>1.9945448000000001E-2</v>
      </c>
      <c r="L279" s="15">
        <v>1.8411183000000001E-2</v>
      </c>
      <c r="M279" s="15">
        <v>3.6651891999999998E-2</v>
      </c>
      <c r="N279" s="15">
        <v>1.5683599999999999E-2</v>
      </c>
      <c r="O279" s="15">
        <v>3.8015684000000001E-2</v>
      </c>
      <c r="P279" s="15">
        <v>5.8131606000000002E-2</v>
      </c>
      <c r="Q279" s="15">
        <v>4.5857483999999997E-2</v>
      </c>
      <c r="R279" s="15">
        <v>2.5400613999999998E-2</v>
      </c>
      <c r="S279" s="15">
        <v>4.6539378999999999E-2</v>
      </c>
      <c r="T279" s="15">
        <v>8.8646436999999995E-2</v>
      </c>
      <c r="U279" s="15">
        <v>2.0627343999999999E-2</v>
      </c>
      <c r="V279" s="15">
        <v>4.3982271000000003E-2</v>
      </c>
      <c r="W279" s="15">
        <v>9.137402E-2</v>
      </c>
      <c r="X279" s="15">
        <v>0.18683941400000001</v>
      </c>
      <c r="Y279" s="15">
        <v>5.6938287999999997E-2</v>
      </c>
      <c r="Z279" s="15">
        <v>3.5458574999999999E-2</v>
      </c>
      <c r="AA279" s="15">
        <v>4.5857483999999997E-2</v>
      </c>
      <c r="AC279">
        <f t="shared" si="37"/>
        <v>0.91220593300000008</v>
      </c>
    </row>
    <row r="280" spans="1:48">
      <c r="A280" s="6" t="s">
        <v>475</v>
      </c>
      <c r="B280" s="10" t="s">
        <v>111</v>
      </c>
      <c r="C280" s="10">
        <v>2001</v>
      </c>
      <c r="D280" s="7" t="s">
        <v>477</v>
      </c>
      <c r="E280" s="8" t="s">
        <v>475</v>
      </c>
      <c r="F280" s="6" t="s">
        <v>483</v>
      </c>
      <c r="G280" s="7">
        <v>106</v>
      </c>
      <c r="H280" s="24">
        <v>104</v>
      </c>
      <c r="I280" s="15">
        <v>323.95</v>
      </c>
      <c r="J280" s="15">
        <v>3.7505787999999998E-2</v>
      </c>
      <c r="K280" s="15">
        <v>1.9756135000000001E-2</v>
      </c>
      <c r="L280" s="15">
        <v>1.9447446E-2</v>
      </c>
      <c r="M280" s="15">
        <v>3.7197097999999998E-2</v>
      </c>
      <c r="N280" s="15">
        <v>1.5851212E-2</v>
      </c>
      <c r="O280" s="15">
        <v>3.8431857E-2</v>
      </c>
      <c r="P280" s="15">
        <v>5.7879302000000001E-2</v>
      </c>
      <c r="Q280" s="15">
        <v>4.6149097E-2</v>
      </c>
      <c r="R280" s="15">
        <v>2.5621238000000001E-2</v>
      </c>
      <c r="S280" s="15">
        <v>4.7846890000000003E-2</v>
      </c>
      <c r="T280" s="15">
        <v>9.4150332000000003E-2</v>
      </c>
      <c r="U280" s="15">
        <v>2.0682203999999999E-2</v>
      </c>
      <c r="V280" s="15">
        <v>4.4142615000000003E-2</v>
      </c>
      <c r="W280" s="15">
        <v>9.1989504999999999E-2</v>
      </c>
      <c r="X280" s="15">
        <v>0.18876369800000001</v>
      </c>
      <c r="Y280" s="15">
        <v>5.7107577999999999E-2</v>
      </c>
      <c r="Z280" s="15">
        <v>3.6579718999999997E-2</v>
      </c>
      <c r="AA280" s="15">
        <v>4.5531717999999999E-2</v>
      </c>
      <c r="AC280">
        <f t="shared" si="37"/>
        <v>0.92463343200000003</v>
      </c>
    </row>
    <row r="281" spans="1:48">
      <c r="A281" s="6"/>
      <c r="B281" s="10"/>
      <c r="C281" s="10"/>
      <c r="D281" s="7"/>
      <c r="E281" s="8"/>
      <c r="F281" s="6"/>
      <c r="G281" s="7"/>
      <c r="H281" s="24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48">
      <c r="A282" s="6" t="s">
        <v>484</v>
      </c>
      <c r="B282" s="10" t="s">
        <v>485</v>
      </c>
      <c r="C282" s="164">
        <v>1992</v>
      </c>
      <c r="D282" s="7" t="s">
        <v>486</v>
      </c>
      <c r="E282" s="8" t="s">
        <v>484</v>
      </c>
      <c r="F282" s="6" t="s">
        <v>487</v>
      </c>
      <c r="G282" s="7">
        <v>105</v>
      </c>
      <c r="H282" s="24">
        <v>105</v>
      </c>
      <c r="I282" s="15">
        <v>343.19225</v>
      </c>
      <c r="J282" s="15">
        <v>4.1958989000000002E-2</v>
      </c>
      <c r="K282" s="15">
        <v>1.5151856999999999E-2</v>
      </c>
      <c r="L282" s="15">
        <v>1.9813966999999998E-2</v>
      </c>
      <c r="M282" s="15">
        <v>3.7005497999999998E-2</v>
      </c>
      <c r="N282" s="15">
        <v>1.4423403E-2</v>
      </c>
      <c r="O282" s="15">
        <v>3.7879642999999998E-2</v>
      </c>
      <c r="P282" s="15">
        <v>5.9733283999999998E-2</v>
      </c>
      <c r="Q282" s="15">
        <v>4.3707281000000001E-2</v>
      </c>
      <c r="R282" s="15">
        <v>2.1270877000000001E-2</v>
      </c>
      <c r="S282" s="15">
        <v>4.7495244999999998E-2</v>
      </c>
      <c r="T282" s="15">
        <v>7.9547250999999999E-2</v>
      </c>
      <c r="U282" s="15">
        <v>2.0979495000000001E-2</v>
      </c>
      <c r="V282" s="15">
        <v>4.1667608000000002E-2</v>
      </c>
      <c r="W282" s="15">
        <v>9.1785289000000006E-2</v>
      </c>
      <c r="X282" s="15">
        <v>0.195225854</v>
      </c>
      <c r="Y282" s="15">
        <v>5.4488410000000001E-2</v>
      </c>
      <c r="Z282" s="15">
        <v>3.5548587999999999E-2</v>
      </c>
      <c r="AA282" s="15">
        <v>4.0793462000000003E-2</v>
      </c>
      <c r="AC282">
        <f t="shared" si="37"/>
        <v>0.89847600100000014</v>
      </c>
    </row>
    <row r="283" spans="1:48" s="43" customFormat="1">
      <c r="A283" s="92"/>
      <c r="B283" s="92"/>
      <c r="C283" s="93"/>
      <c r="D283" s="92"/>
      <c r="E283" s="71" t="s">
        <v>488</v>
      </c>
      <c r="F283" s="92"/>
      <c r="G283" s="93"/>
      <c r="H283" s="41" t="s">
        <v>71</v>
      </c>
      <c r="I283" s="87"/>
      <c r="J283" s="72">
        <f t="shared" ref="J283:AA283" si="54">AVERAGE(J276:J282)</f>
        <v>3.8756494166666662E-2</v>
      </c>
      <c r="K283" s="72">
        <f t="shared" si="54"/>
        <v>1.8458569000000001E-2</v>
      </c>
      <c r="L283" s="72">
        <f t="shared" si="54"/>
        <v>1.90958255E-2</v>
      </c>
      <c r="M283" s="72">
        <f t="shared" si="54"/>
        <v>3.6806936500000005E-2</v>
      </c>
      <c r="N283" s="72">
        <f t="shared" si="54"/>
        <v>1.5342904499999999E-2</v>
      </c>
      <c r="O283" s="72">
        <f t="shared" si="54"/>
        <v>3.8370307833333325E-2</v>
      </c>
      <c r="P283" s="72">
        <f t="shared" si="54"/>
        <v>5.8482899833333331E-2</v>
      </c>
      <c r="Q283" s="72">
        <f t="shared" si="54"/>
        <v>4.4678311333333331E-2</v>
      </c>
      <c r="R283" s="72">
        <f t="shared" si="54"/>
        <v>2.4106110666666666E-2</v>
      </c>
      <c r="S283" s="72">
        <f t="shared" si="54"/>
        <v>4.7585849166666666E-2</v>
      </c>
      <c r="T283" s="72">
        <f t="shared" si="54"/>
        <v>8.7966918000000005E-2</v>
      </c>
      <c r="U283" s="72">
        <f t="shared" si="54"/>
        <v>2.0929101500000002E-2</v>
      </c>
      <c r="V283" s="72">
        <f t="shared" si="54"/>
        <v>4.3841567000000005E-2</v>
      </c>
      <c r="W283" s="72">
        <f t="shared" si="54"/>
        <v>9.1621967166666665E-2</v>
      </c>
      <c r="X283" s="72">
        <f t="shared" si="54"/>
        <v>0.18600482100000001</v>
      </c>
      <c r="Y283" s="72">
        <f t="shared" si="54"/>
        <v>5.6557294666666667E-2</v>
      </c>
      <c r="Z283" s="72">
        <f t="shared" si="54"/>
        <v>3.5730921999999998E-2</v>
      </c>
      <c r="AA283" s="72">
        <f t="shared" si="54"/>
        <v>4.3968732499999996E-2</v>
      </c>
      <c r="AC283" s="64">
        <f t="shared" si="37"/>
        <v>0.90830553233333355</v>
      </c>
    </row>
    <row r="284" spans="1:48">
      <c r="A284" s="6" t="s">
        <v>489</v>
      </c>
      <c r="B284" s="10" t="s">
        <v>74</v>
      </c>
      <c r="C284" s="91">
        <v>37165</v>
      </c>
      <c r="D284" s="6" t="s">
        <v>490</v>
      </c>
      <c r="E284" s="8" t="s">
        <v>489</v>
      </c>
      <c r="F284" s="6" t="s">
        <v>491</v>
      </c>
      <c r="G284" s="7">
        <v>107</v>
      </c>
      <c r="H284" s="24">
        <v>107</v>
      </c>
      <c r="I284" s="15">
        <v>220.55</v>
      </c>
      <c r="J284" s="15">
        <v>3.9220130999999998E-2</v>
      </c>
      <c r="K284" s="15">
        <v>1.9723418999999999E-2</v>
      </c>
      <c r="L284" s="15">
        <v>1.9496712999999999E-2</v>
      </c>
      <c r="M284" s="15">
        <v>3.6726366000000003E-2</v>
      </c>
      <c r="N284" s="15">
        <v>1.5937428999999999E-2</v>
      </c>
      <c r="O284" s="15">
        <v>3.9220130999999998E-2</v>
      </c>
      <c r="P284" s="15">
        <v>5.7810019999999997E-2</v>
      </c>
      <c r="Q284" s="15">
        <v>4.3300839000000001E-2</v>
      </c>
      <c r="R284" s="15">
        <v>2.4030831999999998E-2</v>
      </c>
      <c r="S284" s="15">
        <v>4.7834957999999997E-2</v>
      </c>
      <c r="T284" s="15">
        <v>9.5896622000000001E-2</v>
      </c>
      <c r="U284" s="15">
        <v>2.0403536999999999E-2</v>
      </c>
      <c r="V284" s="15">
        <v>4.3980957000000001E-2</v>
      </c>
      <c r="W284" s="15">
        <v>9.2042621000000005E-2</v>
      </c>
      <c r="X284" s="15">
        <v>0.187259125</v>
      </c>
      <c r="Y284" s="15">
        <v>5.7583313999999997E-2</v>
      </c>
      <c r="Z284" s="15">
        <v>3.6499660000000003E-2</v>
      </c>
      <c r="AA284" s="15">
        <v>4.5341192000000002E-2</v>
      </c>
      <c r="AC284">
        <f t="shared" si="37"/>
        <v>0.92230786599999992</v>
      </c>
    </row>
    <row r="285" spans="1:48">
      <c r="A285" s="6" t="s">
        <v>489</v>
      </c>
      <c r="B285" s="10" t="s">
        <v>111</v>
      </c>
      <c r="C285" s="91">
        <v>37165</v>
      </c>
      <c r="D285" s="6" t="s">
        <v>490</v>
      </c>
      <c r="E285" s="8" t="s">
        <v>489</v>
      </c>
      <c r="F285" s="6" t="s">
        <v>492</v>
      </c>
      <c r="G285" s="7">
        <v>107</v>
      </c>
      <c r="H285" s="24">
        <v>107</v>
      </c>
      <c r="I285" s="15">
        <v>202.05</v>
      </c>
      <c r="J285" s="15">
        <v>4.0089087000000002E-2</v>
      </c>
      <c r="K285" s="15">
        <v>2.0044543000000001E-2</v>
      </c>
      <c r="L285" s="15">
        <v>1.9302152999999999E-2</v>
      </c>
      <c r="M285" s="15">
        <v>3.6624598000000001E-2</v>
      </c>
      <c r="N285" s="15">
        <v>1.6332591E-2</v>
      </c>
      <c r="O285" s="15">
        <v>3.9594160000000003E-2</v>
      </c>
      <c r="P285" s="15">
        <v>5.9391239999999998E-2</v>
      </c>
      <c r="Q285" s="15">
        <v>4.4790892999999998E-2</v>
      </c>
      <c r="R285" s="15">
        <v>2.6726058E-2</v>
      </c>
      <c r="S285" s="15">
        <v>4.8750308999999999E-2</v>
      </c>
      <c r="T285" s="15">
        <v>9.1808957999999996E-2</v>
      </c>
      <c r="U285" s="15">
        <v>2.0539470000000001E-2</v>
      </c>
      <c r="V285" s="15">
        <v>4.4543430000000002E-2</v>
      </c>
      <c r="W285" s="15">
        <v>9.3293739000000001E-2</v>
      </c>
      <c r="X285" s="15">
        <v>0.18757733200000001</v>
      </c>
      <c r="Y285" s="15">
        <v>5.7906459E-2</v>
      </c>
      <c r="Z285" s="15">
        <v>3.8604305999999998E-2</v>
      </c>
      <c r="AA285" s="15">
        <v>4.6275674000000003E-2</v>
      </c>
      <c r="AC285">
        <f t="shared" si="37"/>
        <v>0.93219500000000011</v>
      </c>
    </row>
    <row r="286" spans="1:48">
      <c r="A286" s="6" t="s">
        <v>489</v>
      </c>
      <c r="B286" s="10" t="s">
        <v>161</v>
      </c>
      <c r="C286" s="10">
        <v>2001</v>
      </c>
      <c r="D286" s="6" t="s">
        <v>490</v>
      </c>
      <c r="E286" s="8" t="s">
        <v>489</v>
      </c>
      <c r="F286" s="6" t="s">
        <v>493</v>
      </c>
      <c r="G286" s="7">
        <v>107</v>
      </c>
      <c r="H286" s="24">
        <v>107</v>
      </c>
      <c r="I286" s="9">
        <v>197.1</v>
      </c>
      <c r="J286" s="9">
        <v>3.9320142000000002E-2</v>
      </c>
      <c r="K286" s="9">
        <v>1.9786910000000001E-2</v>
      </c>
      <c r="L286" s="9">
        <v>1.9025875000000001E-2</v>
      </c>
      <c r="M286" s="9">
        <v>3.6529680000000002E-2</v>
      </c>
      <c r="N286" s="9">
        <v>1.5626584999999998E-2</v>
      </c>
      <c r="O286" s="9">
        <v>3.8812785000000002E-2</v>
      </c>
      <c r="P286" s="9">
        <v>5.9614409E-2</v>
      </c>
      <c r="Q286" s="9">
        <v>4.3125317000000003E-2</v>
      </c>
      <c r="R286" s="9">
        <v>2.6636224999999999E-2</v>
      </c>
      <c r="S286" s="9">
        <v>4.7945204999999998E-2</v>
      </c>
      <c r="T286" s="9">
        <v>8.8787418000000007E-2</v>
      </c>
      <c r="U286" s="15">
        <v>2.0801624000000001E-2</v>
      </c>
      <c r="V286" s="9">
        <v>4.3632674000000003E-2</v>
      </c>
      <c r="W286" s="9">
        <v>9.1577879000000001E-2</v>
      </c>
      <c r="X286" s="15">
        <v>0.18264840199999999</v>
      </c>
      <c r="Y286" s="15">
        <v>5.6316590999999999E-2</v>
      </c>
      <c r="Z286" s="9">
        <v>3.8812785000000002E-2</v>
      </c>
      <c r="AA286" s="9">
        <v>4.5154743999999997E-2</v>
      </c>
      <c r="AC286">
        <f t="shared" si="37"/>
        <v>0.91415524999999997</v>
      </c>
    </row>
    <row r="287" spans="1:48">
      <c r="A287" s="6" t="s">
        <v>489</v>
      </c>
      <c r="B287" s="10"/>
      <c r="C287" s="91">
        <v>37607</v>
      </c>
      <c r="D287" s="6" t="s">
        <v>490</v>
      </c>
      <c r="E287" s="8" t="s">
        <v>489</v>
      </c>
      <c r="F287" s="6" t="s">
        <v>494</v>
      </c>
      <c r="G287" s="7">
        <v>107</v>
      </c>
      <c r="H287" s="24">
        <v>107</v>
      </c>
      <c r="I287" s="15">
        <v>217.8</v>
      </c>
      <c r="J287" s="15">
        <v>3.5812671999999997E-2</v>
      </c>
      <c r="K287" s="15">
        <v>1.9742882999999999E-2</v>
      </c>
      <c r="L287" s="15">
        <v>1.7906335999999998E-2</v>
      </c>
      <c r="M287" s="15">
        <v>3.5812671999999997E-2</v>
      </c>
      <c r="N287" s="15">
        <v>1.6483011999999998E-2</v>
      </c>
      <c r="O287" s="15">
        <v>4.1551881999999998E-2</v>
      </c>
      <c r="P287" s="15">
        <v>5.7162534000000001E-2</v>
      </c>
      <c r="Q287" s="15">
        <v>4.4306703000000003E-2</v>
      </c>
      <c r="R287" s="15">
        <v>2.7777777999999999E-2</v>
      </c>
      <c r="S287" s="15">
        <v>4.8438935000000002E-2</v>
      </c>
      <c r="T287" s="15">
        <v>9.825528E-2</v>
      </c>
      <c r="U287" s="15">
        <v>2.2727272999999999E-2</v>
      </c>
      <c r="V287" s="15">
        <v>4.0404040000000002E-2</v>
      </c>
      <c r="W287" s="15">
        <v>8.9531680000000002E-2</v>
      </c>
      <c r="X287" s="15">
        <v>0.16965105599999999</v>
      </c>
      <c r="Y287" s="15">
        <v>5.8080807999999998E-2</v>
      </c>
      <c r="Z287" s="15">
        <v>3.5123966999999999E-2</v>
      </c>
      <c r="AA287" s="15">
        <v>4.4995409E-2</v>
      </c>
      <c r="AC287">
        <f t="shared" si="37"/>
        <v>0.90376491999999997</v>
      </c>
    </row>
    <row r="288" spans="1:48">
      <c r="A288" s="6"/>
      <c r="B288" s="10"/>
      <c r="C288" s="91"/>
      <c r="D288" s="6"/>
      <c r="E288" s="8"/>
      <c r="F288" s="6"/>
      <c r="G288" s="7"/>
      <c r="H288" s="24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1:48" s="64" customFormat="1">
      <c r="A289" s="71" t="s">
        <v>489</v>
      </c>
      <c r="B289" s="69"/>
      <c r="C289" s="70"/>
      <c r="D289" s="69"/>
      <c r="E289" s="71" t="s">
        <v>489</v>
      </c>
      <c r="F289" s="69"/>
      <c r="G289" s="70"/>
      <c r="H289" s="41" t="s">
        <v>495</v>
      </c>
      <c r="I289" s="72" t="s">
        <v>159</v>
      </c>
      <c r="J289" s="72">
        <f t="shared" ref="J289:AA289" si="55">AVERAGE(J284:J287)</f>
        <v>3.8610508000000002E-2</v>
      </c>
      <c r="K289" s="72">
        <f t="shared" si="55"/>
        <v>1.9824438750000003E-2</v>
      </c>
      <c r="L289" s="72">
        <f t="shared" si="55"/>
        <v>1.8932769249999998E-2</v>
      </c>
      <c r="M289" s="72">
        <f t="shared" si="55"/>
        <v>3.6423328999999997E-2</v>
      </c>
      <c r="N289" s="72">
        <f t="shared" si="55"/>
        <v>1.609490425E-2</v>
      </c>
      <c r="O289" s="72">
        <f t="shared" si="55"/>
        <v>3.9794739500000002E-2</v>
      </c>
      <c r="P289" s="72">
        <f t="shared" si="55"/>
        <v>5.8494550749999999E-2</v>
      </c>
      <c r="Q289" s="72">
        <f t="shared" si="55"/>
        <v>4.3880938000000001E-2</v>
      </c>
      <c r="R289" s="72">
        <f t="shared" si="55"/>
        <v>2.629272325E-2</v>
      </c>
      <c r="S289" s="72">
        <f t="shared" si="55"/>
        <v>4.8242351749999995E-2</v>
      </c>
      <c r="T289" s="72">
        <f t="shared" si="55"/>
        <v>9.3687069499999998E-2</v>
      </c>
      <c r="U289" s="72">
        <f t="shared" si="55"/>
        <v>2.1117976000000004E-2</v>
      </c>
      <c r="V289" s="72">
        <f t="shared" si="55"/>
        <v>4.3140275250000006E-2</v>
      </c>
      <c r="W289" s="72">
        <f t="shared" si="55"/>
        <v>9.1611479750000002E-2</v>
      </c>
      <c r="X289" s="72">
        <f t="shared" si="55"/>
        <v>0.18178397874999999</v>
      </c>
      <c r="Y289" s="72">
        <f t="shared" si="55"/>
        <v>5.7471792999999993E-2</v>
      </c>
      <c r="Z289" s="72">
        <f t="shared" si="55"/>
        <v>3.7260179499999997E-2</v>
      </c>
      <c r="AA289" s="72">
        <f t="shared" si="55"/>
        <v>4.5441754749999994E-2</v>
      </c>
      <c r="AC289" s="64">
        <f t="shared" si="37"/>
        <v>0.91810575900000002</v>
      </c>
    </row>
    <row r="290" spans="1:48" s="68" customFormat="1">
      <c r="A290" s="8" t="s">
        <v>496</v>
      </c>
      <c r="B290" s="6" t="s">
        <v>497</v>
      </c>
      <c r="C290" s="184">
        <v>39749</v>
      </c>
      <c r="D290" s="7" t="s">
        <v>498</v>
      </c>
      <c r="E290" s="8" t="s">
        <v>496</v>
      </c>
      <c r="F290" s="18" t="s">
        <v>499</v>
      </c>
      <c r="G290" s="7" t="s">
        <v>88</v>
      </c>
      <c r="H290" s="24">
        <v>234</v>
      </c>
      <c r="I290" s="109">
        <v>347.5</v>
      </c>
      <c r="J290" s="10">
        <v>4.5467625899280578E-2</v>
      </c>
      <c r="K290" s="10">
        <v>6.18705035971223E-3</v>
      </c>
      <c r="L290" s="10">
        <v>1.4244604316546764E-2</v>
      </c>
      <c r="M290" s="10">
        <v>3.2949640287769782E-2</v>
      </c>
      <c r="N290" s="10">
        <v>8.4316546762589935E-3</v>
      </c>
      <c r="O290" s="10">
        <v>3.9568345323741004E-2</v>
      </c>
      <c r="P290" s="10">
        <v>6.6187050359712229E-2</v>
      </c>
      <c r="Q290" s="10">
        <v>3.7266187050359709E-2</v>
      </c>
      <c r="R290" s="10">
        <v>3.5251798561151078E-2</v>
      </c>
      <c r="S290" s="10">
        <v>3.8129496402877695E-2</v>
      </c>
      <c r="T290" s="10">
        <v>0.10532374100719424</v>
      </c>
      <c r="U290" s="10">
        <v>2.6187050359712229E-2</v>
      </c>
      <c r="V290" s="10">
        <v>3.2661870503597118E-2</v>
      </c>
      <c r="W290" s="10">
        <v>9.266187050359713E-2</v>
      </c>
      <c r="X290" s="10">
        <v>0.20215827338129497</v>
      </c>
      <c r="Y290" s="10">
        <v>4.0719424460431655E-2</v>
      </c>
      <c r="Z290" s="10">
        <v>3.9136690647482014E-2</v>
      </c>
      <c r="AA290" s="10">
        <v>4.4316546762589927E-2</v>
      </c>
      <c r="AC290" s="58">
        <f t="shared" si="37"/>
        <v>0.90684892086330937</v>
      </c>
    </row>
    <row r="291" spans="1:48" s="68" customFormat="1">
      <c r="A291" s="8" t="s">
        <v>496</v>
      </c>
      <c r="B291" s="6" t="s">
        <v>500</v>
      </c>
      <c r="C291" s="184">
        <v>39749</v>
      </c>
      <c r="D291" s="7" t="s">
        <v>498</v>
      </c>
      <c r="E291" s="8" t="s">
        <v>496</v>
      </c>
      <c r="F291" s="18" t="s">
        <v>501</v>
      </c>
      <c r="G291" s="7" t="s">
        <v>88</v>
      </c>
      <c r="H291" s="24">
        <v>234</v>
      </c>
      <c r="I291" s="109">
        <v>320.25</v>
      </c>
      <c r="J291" s="10">
        <v>4.418423106947697E-2</v>
      </c>
      <c r="K291" s="10">
        <v>5.9328649492583919E-3</v>
      </c>
      <c r="L291" s="10">
        <v>1.2334113973458237E-2</v>
      </c>
      <c r="M291" s="10">
        <v>3.0288836846213894E-2</v>
      </c>
      <c r="N291" s="10">
        <v>8.1186572989851661E-3</v>
      </c>
      <c r="O291" s="10">
        <v>3.9344262295081964E-2</v>
      </c>
      <c r="P291" s="10">
        <v>6.4949258391881343E-2</v>
      </c>
      <c r="Q291" s="10">
        <v>3.7158469945355189E-2</v>
      </c>
      <c r="R291" s="10">
        <v>3.653395784543325E-2</v>
      </c>
      <c r="S291" s="10">
        <v>3.6690085870413738E-2</v>
      </c>
      <c r="T291" s="10">
        <v>0.10288836846213896</v>
      </c>
      <c r="U291" s="10">
        <v>2.4668227946916473E-2</v>
      </c>
      <c r="V291" s="10">
        <v>3.1537861046057769E-2</v>
      </c>
      <c r="W291" s="10">
        <v>9.3676814988290405E-2</v>
      </c>
      <c r="X291" s="10">
        <v>0.19718969555035129</v>
      </c>
      <c r="Y291" s="10">
        <v>3.9188134270101482E-2</v>
      </c>
      <c r="Z291" s="10">
        <v>3.793911007025761E-2</v>
      </c>
      <c r="AA291" s="10">
        <v>4.3403590944574549E-2</v>
      </c>
      <c r="AC291" s="58">
        <f t="shared" si="37"/>
        <v>0.88602654176424667</v>
      </c>
    </row>
    <row r="292" spans="1:48" s="68" customFormat="1">
      <c r="A292" s="8" t="s">
        <v>496</v>
      </c>
      <c r="B292" s="6" t="s">
        <v>502</v>
      </c>
      <c r="C292" s="184">
        <v>39749</v>
      </c>
      <c r="D292" s="7" t="s">
        <v>498</v>
      </c>
      <c r="E292" s="8" t="s">
        <v>496</v>
      </c>
      <c r="F292" s="18" t="s">
        <v>503</v>
      </c>
      <c r="G292" s="7" t="s">
        <v>88</v>
      </c>
      <c r="H292" s="24">
        <v>234</v>
      </c>
      <c r="I292" s="109">
        <v>320</v>
      </c>
      <c r="J292" s="10">
        <v>4.7031249999999997E-2</v>
      </c>
      <c r="K292" s="10">
        <v>6.5624999999999998E-3</v>
      </c>
      <c r="L292" s="10">
        <v>1.34375E-2</v>
      </c>
      <c r="M292" s="10">
        <v>3.2812500000000001E-2</v>
      </c>
      <c r="N292" s="10">
        <v>8.8124999999999992E-3</v>
      </c>
      <c r="O292" s="10">
        <v>4.0781249999999998E-2</v>
      </c>
      <c r="P292" s="10">
        <v>6.7812499999999998E-2</v>
      </c>
      <c r="Q292" s="10">
        <v>3.8593750000000003E-2</v>
      </c>
      <c r="R292" s="10">
        <v>3.6718750000000001E-2</v>
      </c>
      <c r="S292" s="10">
        <v>0.04</v>
      </c>
      <c r="T292" s="10">
        <v>0.10515625000000001</v>
      </c>
      <c r="U292" s="10">
        <v>2.6562499999999999E-2</v>
      </c>
      <c r="V292" s="10">
        <v>3.4062500000000002E-2</v>
      </c>
      <c r="W292" s="10">
        <v>9.5312499999999994E-2</v>
      </c>
      <c r="X292" s="10">
        <v>0.199375</v>
      </c>
      <c r="Y292" s="10">
        <v>4.1718749999999999E-2</v>
      </c>
      <c r="Z292" s="10">
        <v>4.0468749999999998E-2</v>
      </c>
      <c r="AA292" s="10">
        <v>4.3593750000000001E-2</v>
      </c>
      <c r="AC292" s="58">
        <f t="shared" si="37"/>
        <v>0.91881249999999992</v>
      </c>
    </row>
    <row r="293" spans="1:48" s="68" customFormat="1">
      <c r="A293" s="8" t="s">
        <v>496</v>
      </c>
      <c r="B293" s="6" t="s">
        <v>504</v>
      </c>
      <c r="C293" s="184">
        <v>39749</v>
      </c>
      <c r="D293" s="7" t="s">
        <v>498</v>
      </c>
      <c r="E293" s="8" t="s">
        <v>496</v>
      </c>
      <c r="F293" s="18" t="s">
        <v>505</v>
      </c>
      <c r="G293" s="7" t="s">
        <v>88</v>
      </c>
      <c r="H293" s="24">
        <v>234</v>
      </c>
      <c r="I293" s="109">
        <v>313</v>
      </c>
      <c r="J293" s="10">
        <v>4.7124600638977637E-2</v>
      </c>
      <c r="K293" s="10">
        <v>6.3897763578274758E-3</v>
      </c>
      <c r="L293" s="10">
        <v>1.3258785942492014E-2</v>
      </c>
      <c r="M293" s="10">
        <v>3.2907348242811503E-2</v>
      </c>
      <c r="N293" s="10">
        <v>8.3706070287539944E-3</v>
      </c>
      <c r="O293" s="10">
        <v>4.1853035143769965E-2</v>
      </c>
      <c r="P293" s="10">
        <v>6.916932907348243E-2</v>
      </c>
      <c r="Q293" s="10">
        <v>3.9776357827476037E-2</v>
      </c>
      <c r="R293" s="10">
        <v>3.9616613418530351E-2</v>
      </c>
      <c r="S293" s="10">
        <v>3.9297124600638979E-2</v>
      </c>
      <c r="T293" s="10">
        <v>0.10878594249201277</v>
      </c>
      <c r="U293" s="10">
        <v>2.6517571884984027E-2</v>
      </c>
      <c r="V293" s="10">
        <v>3.4185303514376993E-2</v>
      </c>
      <c r="W293" s="10">
        <v>0.10015974440894569</v>
      </c>
      <c r="X293" s="10">
        <v>0.20830670926517572</v>
      </c>
      <c r="Y293" s="10">
        <v>4.233226837060703E-2</v>
      </c>
      <c r="Z293" s="10">
        <v>4.1054313099041534E-2</v>
      </c>
      <c r="AA293" s="10">
        <v>4.8562300319488813E-2</v>
      </c>
      <c r="AC293" s="58">
        <f t="shared" si="37"/>
        <v>0.947667731629393</v>
      </c>
    </row>
    <row r="294" spans="1:48" s="68" customFormat="1">
      <c r="A294" s="8" t="s">
        <v>496</v>
      </c>
      <c r="B294" s="6" t="s">
        <v>506</v>
      </c>
      <c r="C294" s="184">
        <v>39749</v>
      </c>
      <c r="D294" s="7" t="s">
        <v>498</v>
      </c>
      <c r="E294" s="8" t="s">
        <v>496</v>
      </c>
      <c r="F294" s="18" t="s">
        <v>507</v>
      </c>
      <c r="G294" s="7" t="s">
        <v>88</v>
      </c>
      <c r="H294" s="24">
        <v>234</v>
      </c>
      <c r="I294" s="109">
        <v>307</v>
      </c>
      <c r="J294" s="10">
        <v>4.7231270358306189E-2</v>
      </c>
      <c r="K294" s="10">
        <v>6.677524429967426E-3</v>
      </c>
      <c r="L294" s="10">
        <v>1.2866449511400651E-2</v>
      </c>
      <c r="M294" s="10">
        <v>3.2573289902280131E-2</v>
      </c>
      <c r="N294" s="10">
        <v>8.9087947882736159E-3</v>
      </c>
      <c r="O294" s="10">
        <v>4.0879478827361565E-2</v>
      </c>
      <c r="P294" s="10">
        <v>6.6938110749185667E-2</v>
      </c>
      <c r="Q294" s="10">
        <v>3.8436482084690554E-2</v>
      </c>
      <c r="R294" s="10">
        <v>3.8273615635179156E-2</v>
      </c>
      <c r="S294" s="10">
        <v>3.9087947882736153E-2</v>
      </c>
      <c r="T294" s="10">
        <v>0.10260586319218241</v>
      </c>
      <c r="U294" s="10">
        <v>2.5244299674267102E-2</v>
      </c>
      <c r="V294" s="10">
        <v>3.4039087947882733E-2</v>
      </c>
      <c r="W294" s="10">
        <v>9.543973941368078E-2</v>
      </c>
      <c r="X294" s="10">
        <v>0.19625407166123779</v>
      </c>
      <c r="Y294" s="10">
        <v>4.1205211726384368E-2</v>
      </c>
      <c r="Z294" s="10">
        <v>4.0553745928338762E-2</v>
      </c>
      <c r="AA294" s="10">
        <v>4.4788273615635178E-2</v>
      </c>
      <c r="AC294" s="58">
        <f t="shared" si="37"/>
        <v>0.91200325732899024</v>
      </c>
    </row>
    <row r="295" spans="1:48" s="68" customFormat="1">
      <c r="A295" s="8"/>
      <c r="B295" s="6"/>
      <c r="C295" s="184"/>
      <c r="D295" s="7"/>
      <c r="E295" s="8"/>
      <c r="F295" s="18"/>
      <c r="G295" s="66"/>
      <c r="H295" s="24"/>
      <c r="I295" s="109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C295" s="58"/>
    </row>
    <row r="296" spans="1:48" s="64" customFormat="1">
      <c r="A296" s="40" t="s">
        <v>496</v>
      </c>
      <c r="B296" s="62"/>
      <c r="C296" s="63"/>
      <c r="D296" s="38"/>
      <c r="E296" s="40" t="s">
        <v>496</v>
      </c>
      <c r="F296" s="62"/>
      <c r="G296" s="63"/>
      <c r="H296" s="185">
        <v>39939</v>
      </c>
      <c r="I296" s="104" t="s">
        <v>88</v>
      </c>
      <c r="J296" s="42">
        <f>AVERAGE(J290:J294)</f>
        <v>4.620779559320827E-2</v>
      </c>
      <c r="K296" s="42">
        <f t="shared" ref="K296:AC296" si="56">AVERAGE(K290:K294)</f>
        <v>6.3499432193531045E-3</v>
      </c>
      <c r="L296" s="42">
        <f t="shared" si="56"/>
        <v>1.3228290748779532E-2</v>
      </c>
      <c r="M296" s="42">
        <f t="shared" si="56"/>
        <v>3.2306323055815059E-2</v>
      </c>
      <c r="N296" s="42">
        <f t="shared" si="56"/>
        <v>8.5284427584543555E-3</v>
      </c>
      <c r="O296" s="42">
        <f t="shared" si="56"/>
        <v>4.0485274317990899E-2</v>
      </c>
      <c r="P296" s="42">
        <f t="shared" si="56"/>
        <v>6.7011249714852325E-2</v>
      </c>
      <c r="Q296" s="42">
        <f t="shared" si="56"/>
        <v>3.8246249381576301E-2</v>
      </c>
      <c r="R296" s="42">
        <f t="shared" si="56"/>
        <v>3.727894709205877E-2</v>
      </c>
      <c r="S296" s="42">
        <f t="shared" si="56"/>
        <v>3.8640930951333315E-2</v>
      </c>
      <c r="T296" s="42">
        <f t="shared" si="56"/>
        <v>0.10495203303070569</v>
      </c>
      <c r="U296" s="42">
        <f t="shared" si="56"/>
        <v>2.5835929973175971E-2</v>
      </c>
      <c r="V296" s="42">
        <f t="shared" si="56"/>
        <v>3.3297324602382924E-2</v>
      </c>
      <c r="W296" s="42">
        <f t="shared" si="56"/>
        <v>9.5450133862902797E-2</v>
      </c>
      <c r="X296" s="42">
        <f t="shared" si="56"/>
        <v>0.20065674997161195</v>
      </c>
      <c r="Y296" s="42">
        <f t="shared" si="56"/>
        <v>4.1032757765504906E-2</v>
      </c>
      <c r="Z296" s="42">
        <f t="shared" si="56"/>
        <v>3.9830521949023985E-2</v>
      </c>
      <c r="AA296" s="42">
        <f t="shared" si="56"/>
        <v>4.4932892328457694E-2</v>
      </c>
      <c r="AB296" s="42"/>
      <c r="AC296" s="42">
        <f t="shared" si="56"/>
        <v>0.91427179031718775</v>
      </c>
    </row>
    <row r="297" spans="1:48" s="68" customFormat="1">
      <c r="A297" s="8" t="s">
        <v>508</v>
      </c>
      <c r="B297" s="6" t="s">
        <v>509</v>
      </c>
      <c r="C297" s="184">
        <v>39749</v>
      </c>
      <c r="D297" s="7" t="s">
        <v>510</v>
      </c>
      <c r="E297" s="8" t="s">
        <v>508</v>
      </c>
      <c r="F297" s="18" t="s">
        <v>511</v>
      </c>
      <c r="G297" s="7" t="s">
        <v>88</v>
      </c>
      <c r="H297" s="110">
        <v>111</v>
      </c>
      <c r="I297" s="109">
        <v>358</v>
      </c>
      <c r="J297">
        <v>4.7067039106145257E-2</v>
      </c>
      <c r="K297">
        <v>7.4022346368715084E-3</v>
      </c>
      <c r="L297">
        <v>1.494413407821229E-2</v>
      </c>
      <c r="M297">
        <v>3.5614525139664802E-2</v>
      </c>
      <c r="N297">
        <v>7.8351955307262577E-3</v>
      </c>
      <c r="O297">
        <v>4.2737430167597769E-2</v>
      </c>
      <c r="P297">
        <v>7.0530726256983242E-2</v>
      </c>
      <c r="Q297">
        <v>3.798882681564246E-2</v>
      </c>
      <c r="R297">
        <v>4.6508379888268149E-2</v>
      </c>
      <c r="S297">
        <v>4.0363128491620111E-2</v>
      </c>
      <c r="T297">
        <v>9.9720670391061458E-2</v>
      </c>
      <c r="U297">
        <v>2.1648044692737432E-2</v>
      </c>
      <c r="V297">
        <v>3.2960893854748603E-2</v>
      </c>
      <c r="W297">
        <v>0.10097765363128491</v>
      </c>
      <c r="X297">
        <v>0.18631284916201118</v>
      </c>
      <c r="Y297">
        <v>3.9106145251396648E-2</v>
      </c>
      <c r="Z297">
        <v>3.8547486033519554E-2</v>
      </c>
      <c r="AA297">
        <v>4.7765363128491625E-2</v>
      </c>
      <c r="AC297" s="58">
        <f t="shared" si="37"/>
        <v>0.91803072625698334</v>
      </c>
    </row>
    <row r="298" spans="1:48" s="68" customFormat="1">
      <c r="A298" s="8" t="s">
        <v>508</v>
      </c>
      <c r="B298" s="6" t="s">
        <v>512</v>
      </c>
      <c r="C298" s="184">
        <v>39749</v>
      </c>
      <c r="D298" s="7" t="s">
        <v>510</v>
      </c>
      <c r="E298" s="8" t="s">
        <v>508</v>
      </c>
      <c r="F298" s="18" t="s">
        <v>513</v>
      </c>
      <c r="G298" s="7" t="s">
        <v>88</v>
      </c>
      <c r="H298" s="110">
        <v>111</v>
      </c>
      <c r="I298" s="109">
        <v>363</v>
      </c>
      <c r="J298">
        <v>4.4628099173553717E-2</v>
      </c>
      <c r="K298">
        <v>6.8870523415977963E-3</v>
      </c>
      <c r="L298">
        <v>1.5564738292011021E-2</v>
      </c>
      <c r="M298">
        <v>3.4159779614325071E-2</v>
      </c>
      <c r="N298">
        <v>7.4793388429752064E-3</v>
      </c>
      <c r="O298">
        <v>4.1322314049586778E-2</v>
      </c>
      <c r="P298">
        <v>6.9696969696969702E-2</v>
      </c>
      <c r="Q298">
        <v>3.6501377410468321E-2</v>
      </c>
      <c r="R298">
        <v>4.4352617079889814E-2</v>
      </c>
      <c r="S298">
        <v>3.8567493112947659E-2</v>
      </c>
      <c r="T298">
        <v>0.10068870523415978</v>
      </c>
      <c r="U298">
        <v>2.1074380165289258E-2</v>
      </c>
      <c r="V298">
        <v>3.0853994490358125E-2</v>
      </c>
      <c r="W298">
        <v>9.8209366391184563E-2</v>
      </c>
      <c r="X298">
        <v>0.18746556473829201</v>
      </c>
      <c r="Y298">
        <v>3.7327823691460059E-2</v>
      </c>
      <c r="Z298">
        <v>3.7327823691460059E-2</v>
      </c>
      <c r="AA298">
        <v>4.6969696969696974E-2</v>
      </c>
      <c r="AC298" s="58">
        <f t="shared" si="37"/>
        <v>0.89907713498622588</v>
      </c>
    </row>
    <row r="299" spans="1:48" s="68" customFormat="1">
      <c r="A299" s="8" t="s">
        <v>508</v>
      </c>
      <c r="B299" s="6" t="s">
        <v>514</v>
      </c>
      <c r="C299" s="184">
        <v>39749</v>
      </c>
      <c r="D299" s="7" t="s">
        <v>510</v>
      </c>
      <c r="E299" s="8" t="s">
        <v>508</v>
      </c>
      <c r="F299" s="18" t="s">
        <v>515</v>
      </c>
      <c r="G299" s="7" t="s">
        <v>88</v>
      </c>
      <c r="H299" s="110">
        <v>111</v>
      </c>
      <c r="I299" s="109">
        <v>351</v>
      </c>
      <c r="J299">
        <v>4.7720797720797722E-2</v>
      </c>
      <c r="K299">
        <v>7.4074074074074077E-3</v>
      </c>
      <c r="L299">
        <v>1.5811965811965811E-2</v>
      </c>
      <c r="M299">
        <v>3.6039886039886039E-2</v>
      </c>
      <c r="N299">
        <v>7.6495726495726495E-3</v>
      </c>
      <c r="O299">
        <v>4.2450142450142454E-2</v>
      </c>
      <c r="P299">
        <v>7.1652421652421652E-2</v>
      </c>
      <c r="Q299">
        <v>3.7749287749287749E-2</v>
      </c>
      <c r="R299">
        <v>4.5726495726495731E-2</v>
      </c>
      <c r="S299">
        <v>4.0313390313390311E-2</v>
      </c>
      <c r="T299">
        <v>0.10284900284900285</v>
      </c>
      <c r="U299">
        <v>2.1937321937321938E-2</v>
      </c>
      <c r="V299">
        <v>3.3048433048433044E-2</v>
      </c>
      <c r="W299">
        <v>0.10128205128205127</v>
      </c>
      <c r="X299">
        <v>0.19188034188034186</v>
      </c>
      <c r="Y299">
        <v>3.9173789173789171E-2</v>
      </c>
      <c r="Z299">
        <v>3.8746438746438745E-2</v>
      </c>
      <c r="AA299">
        <v>4.843304843304843E-2</v>
      </c>
      <c r="AC299" s="58">
        <f t="shared" si="37"/>
        <v>0.92987179487179494</v>
      </c>
    </row>
    <row r="300" spans="1:48" s="58" customFormat="1">
      <c r="A300" s="8" t="s">
        <v>508</v>
      </c>
      <c r="B300" s="6" t="s">
        <v>516</v>
      </c>
      <c r="C300" s="184">
        <v>39749</v>
      </c>
      <c r="D300" s="7" t="s">
        <v>510</v>
      </c>
      <c r="E300" s="8" t="s">
        <v>508</v>
      </c>
      <c r="F300" s="18" t="s">
        <v>517</v>
      </c>
      <c r="G300" s="7" t="s">
        <v>88</v>
      </c>
      <c r="H300" s="110">
        <v>111</v>
      </c>
      <c r="I300" s="15">
        <v>356.5</v>
      </c>
      <c r="J300" s="58">
        <f t="shared" ref="J300:Y301" si="57">AE300/$I300</f>
        <v>4.4740532959326784E-2</v>
      </c>
      <c r="K300" s="58">
        <f t="shared" si="57"/>
        <v>6.8723702664796639E-3</v>
      </c>
      <c r="L300" s="58">
        <f t="shared" si="57"/>
        <v>1.4866760168302944E-2</v>
      </c>
      <c r="M300" s="58">
        <f t="shared" si="57"/>
        <v>3.4642356241234219E-2</v>
      </c>
      <c r="N300" s="58">
        <f t="shared" si="57"/>
        <v>7.0827489481065913E-3</v>
      </c>
      <c r="O300" s="58">
        <f t="shared" si="57"/>
        <v>4.0813464235624125E-2</v>
      </c>
      <c r="P300" s="58">
        <f t="shared" si="57"/>
        <v>6.8723702664796632E-2</v>
      </c>
      <c r="Q300" s="58">
        <f t="shared" si="57"/>
        <v>3.6605890603085556E-2</v>
      </c>
      <c r="R300" s="58">
        <f t="shared" si="57"/>
        <v>4.4039270687237023E-2</v>
      </c>
      <c r="S300" s="58">
        <f t="shared" si="57"/>
        <v>3.870967741935484E-2</v>
      </c>
      <c r="T300" s="58">
        <f t="shared" si="57"/>
        <v>0.11136044880785415</v>
      </c>
      <c r="U300" s="58">
        <f t="shared" si="57"/>
        <v>2.1598877980364656E-2</v>
      </c>
      <c r="V300" s="58">
        <f t="shared" si="57"/>
        <v>3.1276297335203367E-2</v>
      </c>
      <c r="W300" s="58">
        <f t="shared" si="57"/>
        <v>9.7755960729312766E-2</v>
      </c>
      <c r="X300" s="58">
        <f t="shared" si="57"/>
        <v>0.18541374474053293</v>
      </c>
      <c r="Y300" s="58">
        <f t="shared" si="57"/>
        <v>3.7447405329593265E-2</v>
      </c>
      <c r="Z300" s="58">
        <f t="shared" ref="T300:AA301" si="58">AU300/$I300</f>
        <v>3.8990182328190744E-2</v>
      </c>
      <c r="AA300" s="58">
        <f t="shared" si="58"/>
        <v>4.6423562412342217E-2</v>
      </c>
      <c r="AC300" s="58">
        <f t="shared" si="37"/>
        <v>0.90736325385694239</v>
      </c>
      <c r="AE300" s="58">
        <v>15.95</v>
      </c>
      <c r="AF300" s="58">
        <v>2.4500000000000002</v>
      </c>
      <c r="AG300" s="58">
        <v>5.3</v>
      </c>
      <c r="AH300" s="58">
        <v>12.35</v>
      </c>
      <c r="AI300" s="58">
        <v>2.5249999999999999</v>
      </c>
      <c r="AJ300" s="58">
        <v>14.55</v>
      </c>
      <c r="AK300" s="58">
        <v>24.5</v>
      </c>
      <c r="AL300" s="58">
        <v>13.05</v>
      </c>
      <c r="AM300" s="58">
        <v>15.7</v>
      </c>
      <c r="AN300" s="58">
        <v>13.8</v>
      </c>
      <c r="AO300" s="58">
        <v>39.700000000000003</v>
      </c>
      <c r="AP300" s="58">
        <v>7.7</v>
      </c>
      <c r="AQ300" s="58">
        <v>11.15</v>
      </c>
      <c r="AR300" s="58">
        <v>34.85</v>
      </c>
      <c r="AS300" s="58">
        <v>66.099999999999994</v>
      </c>
      <c r="AT300" s="58">
        <v>13.35</v>
      </c>
      <c r="AU300" s="58">
        <v>13.9</v>
      </c>
      <c r="AV300" s="58">
        <v>16.55</v>
      </c>
    </row>
    <row r="301" spans="1:48" s="58" customFormat="1">
      <c r="A301" s="8" t="s">
        <v>508</v>
      </c>
      <c r="B301" s="6" t="s">
        <v>518</v>
      </c>
      <c r="C301" s="184">
        <v>39749</v>
      </c>
      <c r="D301" s="7" t="s">
        <v>510</v>
      </c>
      <c r="E301" s="8" t="s">
        <v>508</v>
      </c>
      <c r="F301" s="18" t="s">
        <v>519</v>
      </c>
      <c r="G301" s="7" t="s">
        <v>88</v>
      </c>
      <c r="H301" s="110">
        <v>111</v>
      </c>
      <c r="I301" s="15">
        <v>347</v>
      </c>
      <c r="J301" s="58">
        <f t="shared" si="57"/>
        <v>4.6541786743515848E-2</v>
      </c>
      <c r="K301" s="58">
        <f t="shared" si="57"/>
        <v>7.2046109510086453E-3</v>
      </c>
      <c r="L301" s="58">
        <f t="shared" si="57"/>
        <v>1.5129682997118156E-2</v>
      </c>
      <c r="M301" s="58">
        <f t="shared" si="57"/>
        <v>3.6455331412103748E-2</v>
      </c>
      <c r="N301" s="58">
        <f t="shared" si="57"/>
        <v>7.3775216138328532E-3</v>
      </c>
      <c r="O301" s="58">
        <f t="shared" si="57"/>
        <v>4.30835734870317E-2</v>
      </c>
      <c r="P301" s="58">
        <f t="shared" si="57"/>
        <v>7.276657060518732E-2</v>
      </c>
      <c r="Q301" s="58">
        <f t="shared" si="57"/>
        <v>3.8472622478386169E-2</v>
      </c>
      <c r="R301" s="58">
        <f t="shared" si="57"/>
        <v>4.6685878962536023E-2</v>
      </c>
      <c r="S301" s="58">
        <f t="shared" si="57"/>
        <v>4.048991354466859E-2</v>
      </c>
      <c r="T301" s="58">
        <f t="shared" si="58"/>
        <v>0.10518731988472622</v>
      </c>
      <c r="U301" s="58">
        <f t="shared" si="58"/>
        <v>2.1902017291066282E-2</v>
      </c>
      <c r="V301" s="58">
        <f t="shared" si="58"/>
        <v>3.2853025936599424E-2</v>
      </c>
      <c r="W301" s="58">
        <f t="shared" si="58"/>
        <v>0.10158501440922191</v>
      </c>
      <c r="X301" s="58">
        <f t="shared" si="58"/>
        <v>0.1919308357348703</v>
      </c>
      <c r="Y301" s="58">
        <f t="shared" si="58"/>
        <v>3.9193083573487032E-2</v>
      </c>
      <c r="Z301" s="58">
        <f t="shared" si="58"/>
        <v>3.9769452449567727E-2</v>
      </c>
      <c r="AA301" s="58">
        <f t="shared" si="58"/>
        <v>4.8847262247838613E-2</v>
      </c>
      <c r="AC301" s="100">
        <f t="shared" si="37"/>
        <v>0.93547550432276672</v>
      </c>
      <c r="AE301" s="58">
        <v>16.149999999999999</v>
      </c>
      <c r="AF301" s="58">
        <v>2.5</v>
      </c>
      <c r="AG301" s="58">
        <v>5.25</v>
      </c>
      <c r="AH301" s="58">
        <v>12.65</v>
      </c>
      <c r="AI301" s="58">
        <v>2.56</v>
      </c>
      <c r="AJ301" s="58">
        <v>14.95</v>
      </c>
      <c r="AK301" s="58">
        <v>25.25</v>
      </c>
      <c r="AL301" s="58">
        <v>13.35</v>
      </c>
      <c r="AM301" s="58">
        <v>16.2</v>
      </c>
      <c r="AN301" s="58">
        <v>14.05</v>
      </c>
      <c r="AO301" s="58">
        <v>36.5</v>
      </c>
      <c r="AP301" s="58">
        <v>7.6</v>
      </c>
      <c r="AQ301" s="58">
        <v>11.4</v>
      </c>
      <c r="AR301" s="58">
        <v>35.25</v>
      </c>
      <c r="AS301" s="58">
        <v>66.599999999999994</v>
      </c>
      <c r="AT301" s="58">
        <v>13.6</v>
      </c>
      <c r="AU301" s="58">
        <v>13.8</v>
      </c>
      <c r="AV301" s="58">
        <v>16.95</v>
      </c>
    </row>
    <row r="302" spans="1:48" s="58" customFormat="1">
      <c r="A302" s="8"/>
      <c r="B302" s="6"/>
      <c r="C302" s="184"/>
      <c r="D302" s="7"/>
      <c r="E302" s="8"/>
      <c r="F302" s="18"/>
      <c r="G302" s="7"/>
      <c r="H302" s="110"/>
      <c r="I302" s="15"/>
      <c r="AC302" s="100"/>
    </row>
    <row r="303" spans="1:48" s="64" customFormat="1">
      <c r="A303" s="40" t="s">
        <v>508</v>
      </c>
      <c r="B303" s="62"/>
      <c r="C303" s="63"/>
      <c r="D303" s="62"/>
      <c r="E303" s="40" t="s">
        <v>508</v>
      </c>
      <c r="F303" s="62"/>
      <c r="G303" s="63"/>
      <c r="H303" s="104"/>
      <c r="I303" s="42"/>
      <c r="J303" s="42">
        <f>AVERAGE(J297:J301)</f>
        <v>4.6139651140667856E-2</v>
      </c>
      <c r="K303" s="42">
        <f t="shared" ref="K303:AC303" si="59">AVERAGE(K297:K301)</f>
        <v>7.1547351206730043E-3</v>
      </c>
      <c r="L303" s="42">
        <f t="shared" si="59"/>
        <v>1.5263456269522043E-2</v>
      </c>
      <c r="M303" s="42">
        <f t="shared" si="59"/>
        <v>3.5382375689442774E-2</v>
      </c>
      <c r="N303" s="42">
        <f t="shared" si="59"/>
        <v>7.4848755170427109E-3</v>
      </c>
      <c r="O303" s="42">
        <f t="shared" si="59"/>
        <v>4.2081384877996564E-2</v>
      </c>
      <c r="P303" s="42">
        <f t="shared" si="59"/>
        <v>7.0674078175271715E-2</v>
      </c>
      <c r="Q303" s="42">
        <f t="shared" si="59"/>
        <v>3.7463601011374047E-2</v>
      </c>
      <c r="R303" s="42">
        <f t="shared" si="59"/>
        <v>4.5462528468885342E-2</v>
      </c>
      <c r="S303" s="42">
        <f t="shared" si="59"/>
        <v>3.9688720576396296E-2</v>
      </c>
      <c r="T303" s="42">
        <f t="shared" si="59"/>
        <v>0.10396122943336088</v>
      </c>
      <c r="U303" s="42">
        <f t="shared" si="59"/>
        <v>2.1632128413355912E-2</v>
      </c>
      <c r="V303" s="42">
        <f t="shared" si="59"/>
        <v>3.2198528933068515E-2</v>
      </c>
      <c r="W303" s="42">
        <f t="shared" si="59"/>
        <v>9.996200928861107E-2</v>
      </c>
      <c r="X303" s="42">
        <f t="shared" si="59"/>
        <v>0.18860066725120966</v>
      </c>
      <c r="Y303" s="42">
        <f t="shared" si="59"/>
        <v>3.8449649403945227E-2</v>
      </c>
      <c r="Z303" s="42">
        <f t="shared" si="59"/>
        <v>3.8676276649835362E-2</v>
      </c>
      <c r="AA303" s="42">
        <f t="shared" si="59"/>
        <v>4.7687786638283575E-2</v>
      </c>
      <c r="AB303" s="42"/>
      <c r="AC303" s="42">
        <f t="shared" si="59"/>
        <v>0.9179636828589427</v>
      </c>
    </row>
    <row r="304" spans="1:48">
      <c r="A304" s="6" t="s">
        <v>520</v>
      </c>
      <c r="B304" t="s">
        <v>161</v>
      </c>
      <c r="C304" s="37">
        <v>37159</v>
      </c>
      <c r="D304" s="6"/>
      <c r="E304" s="8" t="s">
        <v>520</v>
      </c>
      <c r="F304" s="6" t="s">
        <v>521</v>
      </c>
      <c r="G304" s="7">
        <v>152</v>
      </c>
      <c r="H304" s="7">
        <v>112</v>
      </c>
      <c r="I304" s="9">
        <v>152</v>
      </c>
      <c r="J304" s="9">
        <v>4.5065789000000002E-2</v>
      </c>
      <c r="K304" s="9">
        <v>1.5131578999999999E-2</v>
      </c>
      <c r="L304" s="9">
        <v>1.2500000000000001E-2</v>
      </c>
      <c r="M304" s="9">
        <v>4.0789473999999999E-2</v>
      </c>
      <c r="N304" s="9">
        <v>1.5230263000000001E-2</v>
      </c>
      <c r="O304" s="9">
        <v>3.8815789000000003E-2</v>
      </c>
      <c r="P304" s="9">
        <v>6.9736841999999993E-2</v>
      </c>
      <c r="Q304" s="9">
        <v>4.9013158000000001E-2</v>
      </c>
      <c r="R304" s="9">
        <v>3.2565788999999998E-2</v>
      </c>
      <c r="S304" s="9">
        <v>5.1315789000000001E-2</v>
      </c>
      <c r="T304" s="9">
        <v>4.3092104999999999E-2</v>
      </c>
      <c r="U304" s="9">
        <v>1.9736842000000001E-2</v>
      </c>
      <c r="V304" s="9">
        <v>5.1973683999999999E-2</v>
      </c>
      <c r="W304" s="9">
        <v>0.113815789</v>
      </c>
      <c r="X304" s="9">
        <v>9.2105263000000007E-2</v>
      </c>
      <c r="Y304" s="9">
        <v>4.6052632000000003E-2</v>
      </c>
      <c r="Z304" s="9">
        <v>4.3749999999999997E-2</v>
      </c>
      <c r="AA304" s="9">
        <v>4.1776316000000001E-2</v>
      </c>
      <c r="AC304">
        <f t="shared" si="37"/>
        <v>0.82246710299999992</v>
      </c>
    </row>
    <row r="305" spans="1:29">
      <c r="A305" s="6" t="s">
        <v>520</v>
      </c>
      <c r="B305" t="s">
        <v>74</v>
      </c>
      <c r="C305" s="37">
        <v>37159</v>
      </c>
      <c r="D305" s="6"/>
      <c r="E305" s="8" t="s">
        <v>520</v>
      </c>
      <c r="F305" s="6" t="s">
        <v>522</v>
      </c>
      <c r="G305" s="7">
        <v>152</v>
      </c>
      <c r="H305" s="7">
        <v>112</v>
      </c>
      <c r="I305" s="9">
        <v>178.4</v>
      </c>
      <c r="J305" s="9">
        <v>5.0448430000000002E-2</v>
      </c>
      <c r="K305" s="9">
        <v>1.5414798E-2</v>
      </c>
      <c r="L305" s="9">
        <v>1.2612108E-2</v>
      </c>
      <c r="M305" s="9">
        <v>4.2600896999999999E-2</v>
      </c>
      <c r="N305" s="9">
        <v>1.6732062999999998E-2</v>
      </c>
      <c r="O305" s="9">
        <v>4.0919283000000001E-2</v>
      </c>
      <c r="P305" s="9">
        <v>7.3150224E-2</v>
      </c>
      <c r="Q305" s="9">
        <v>4.9047084999999997E-2</v>
      </c>
      <c r="R305" s="9">
        <v>3.1390135E-2</v>
      </c>
      <c r="S305" s="9">
        <v>5.2690582999999999E-2</v>
      </c>
      <c r="T305" s="9">
        <v>4.5683857000000001E-2</v>
      </c>
      <c r="U305" s="9">
        <v>2.0459641000000001E-2</v>
      </c>
      <c r="V305" s="9">
        <v>5.1569507000000001E-2</v>
      </c>
      <c r="W305" s="9">
        <v>0.107343049</v>
      </c>
      <c r="X305" s="9">
        <v>9.0807175000000004E-2</v>
      </c>
      <c r="Y305" s="9">
        <v>4.6524664E-2</v>
      </c>
      <c r="Z305" s="9">
        <v>4.7645739999999999E-2</v>
      </c>
      <c r="AA305" s="9">
        <v>4.3721972999999997E-2</v>
      </c>
      <c r="AC305">
        <f t="shared" si="37"/>
        <v>0.83876121199999998</v>
      </c>
    </row>
    <row r="306" spans="1:29">
      <c r="A306" s="6" t="s">
        <v>520</v>
      </c>
      <c r="B306" t="s">
        <v>523</v>
      </c>
      <c r="C306" s="37">
        <v>37159</v>
      </c>
      <c r="D306" s="6"/>
      <c r="E306" s="8" t="s">
        <v>520</v>
      </c>
      <c r="F306" s="6" t="s">
        <v>524</v>
      </c>
      <c r="G306" s="7">
        <v>152</v>
      </c>
      <c r="H306" s="7">
        <v>112</v>
      </c>
      <c r="I306" s="15">
        <v>195.2</v>
      </c>
      <c r="J306" s="15">
        <v>4.0983606999999998E-2</v>
      </c>
      <c r="K306" s="15">
        <v>1.4856556999999999E-2</v>
      </c>
      <c r="L306" s="15">
        <v>1.2038933999999999E-2</v>
      </c>
      <c r="M306" s="15">
        <v>3.8934426000000001E-2</v>
      </c>
      <c r="N306" s="15">
        <v>1.6086066E-2</v>
      </c>
      <c r="O306" s="15">
        <v>3.7653688999999997E-2</v>
      </c>
      <c r="P306" s="15">
        <v>6.7622951000000001E-2</v>
      </c>
      <c r="Q306" s="15">
        <v>4.5594262000000003E-2</v>
      </c>
      <c r="R306" s="15">
        <v>3.125E-2</v>
      </c>
      <c r="S306" s="15">
        <v>4.9180328000000002E-2</v>
      </c>
      <c r="T306" s="15">
        <v>3.8934426000000001E-2</v>
      </c>
      <c r="U306" s="15">
        <v>1.9211065999999999E-2</v>
      </c>
      <c r="V306" s="15">
        <v>4.9436475000000001E-2</v>
      </c>
      <c r="W306" s="15">
        <v>0.11142418</v>
      </c>
      <c r="X306" s="15">
        <v>8.6321721000000004E-2</v>
      </c>
      <c r="Y306" s="15">
        <v>4.4313524999999999E-2</v>
      </c>
      <c r="Z306" s="15">
        <v>4.2264344000000002E-2</v>
      </c>
      <c r="AA306" s="15">
        <v>3.9190573999999999E-2</v>
      </c>
      <c r="AC306">
        <f t="shared" si="37"/>
        <v>0.78529713099999998</v>
      </c>
    </row>
    <row r="307" spans="1:29">
      <c r="A307" s="6"/>
      <c r="C307" s="37"/>
      <c r="D307" s="6"/>
      <c r="E307" s="8"/>
      <c r="F307" s="6"/>
      <c r="G307" s="7"/>
      <c r="H307" s="24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9" s="64" customFormat="1">
      <c r="A308" s="69"/>
      <c r="B308" s="69"/>
      <c r="C308" s="70"/>
      <c r="D308" s="69"/>
      <c r="E308" s="71" t="s">
        <v>520</v>
      </c>
      <c r="F308" s="69"/>
      <c r="G308" s="70"/>
      <c r="H308" s="41" t="s">
        <v>71</v>
      </c>
      <c r="I308" s="72" t="s">
        <v>125</v>
      </c>
      <c r="J308" s="72">
        <f t="shared" ref="J308:AA308" si="60">AVERAGE(J304:J306)</f>
        <v>4.5499275333333339E-2</v>
      </c>
      <c r="K308" s="72">
        <f t="shared" si="60"/>
        <v>1.5134311333333332E-2</v>
      </c>
      <c r="L308" s="72">
        <f t="shared" si="60"/>
        <v>1.2383680666666667E-2</v>
      </c>
      <c r="M308" s="72">
        <f t="shared" si="60"/>
        <v>4.0774932333333326E-2</v>
      </c>
      <c r="N308" s="72">
        <f t="shared" si="60"/>
        <v>1.6016130666666666E-2</v>
      </c>
      <c r="O308" s="72">
        <f t="shared" si="60"/>
        <v>3.9129587E-2</v>
      </c>
      <c r="P308" s="72">
        <f t="shared" si="60"/>
        <v>7.017000566666666E-2</v>
      </c>
      <c r="Q308" s="72">
        <f t="shared" si="60"/>
        <v>4.7884834999999994E-2</v>
      </c>
      <c r="R308" s="72">
        <f t="shared" si="60"/>
        <v>3.1735307999999997E-2</v>
      </c>
      <c r="S308" s="72">
        <f t="shared" si="60"/>
        <v>5.1062233333333339E-2</v>
      </c>
      <c r="T308" s="72">
        <f t="shared" si="60"/>
        <v>4.2570129333333338E-2</v>
      </c>
      <c r="U308" s="72">
        <f t="shared" si="60"/>
        <v>1.9802516333333336E-2</v>
      </c>
      <c r="V308" s="72">
        <f t="shared" si="60"/>
        <v>5.0993222000000005E-2</v>
      </c>
      <c r="W308" s="72">
        <f t="shared" si="60"/>
        <v>0.110861006</v>
      </c>
      <c r="X308" s="72">
        <f t="shared" si="60"/>
        <v>8.9744719666666681E-2</v>
      </c>
      <c r="Y308" s="72">
        <f t="shared" si="60"/>
        <v>4.5630273666666665E-2</v>
      </c>
      <c r="Z308" s="72">
        <f t="shared" si="60"/>
        <v>4.455336133333334E-2</v>
      </c>
      <c r="AA308" s="72">
        <f t="shared" si="60"/>
        <v>4.1562954333333339E-2</v>
      </c>
      <c r="AC308" s="64">
        <f t="shared" si="37"/>
        <v>0.81550848200000003</v>
      </c>
    </row>
    <row r="309" spans="1:29">
      <c r="A309" s="6" t="s">
        <v>525</v>
      </c>
      <c r="B309" s="10" t="s">
        <v>526</v>
      </c>
      <c r="C309" s="7"/>
      <c r="D309" s="6" t="s">
        <v>525</v>
      </c>
      <c r="E309" s="8" t="s">
        <v>525</v>
      </c>
      <c r="F309" s="6" t="s">
        <v>527</v>
      </c>
      <c r="G309" s="7">
        <v>19</v>
      </c>
      <c r="H309" s="24">
        <v>116</v>
      </c>
      <c r="I309" s="15">
        <v>93.405000000000001</v>
      </c>
      <c r="J309" s="15">
        <v>2.6765161999999999E-2</v>
      </c>
      <c r="K309" s="15">
        <v>2.2482736E-2</v>
      </c>
      <c r="L309" s="15">
        <v>2.4088645999999998E-2</v>
      </c>
      <c r="M309" s="15">
        <v>3.3188800999999997E-2</v>
      </c>
      <c r="N309" s="15">
        <v>6.7448209999999998E-3</v>
      </c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C309">
        <f t="shared" si="37"/>
        <v>0.11327016599999999</v>
      </c>
    </row>
    <row r="310" spans="1:29">
      <c r="A310" s="6" t="s">
        <v>525</v>
      </c>
      <c r="B310" s="10"/>
      <c r="C310" s="7"/>
      <c r="D310" s="6" t="s">
        <v>525</v>
      </c>
      <c r="E310" s="8" t="s">
        <v>525</v>
      </c>
      <c r="F310" s="6" t="s">
        <v>528</v>
      </c>
      <c r="G310" s="7">
        <v>19</v>
      </c>
      <c r="H310" s="7">
        <v>116</v>
      </c>
      <c r="I310" s="9">
        <v>73.38</v>
      </c>
      <c r="J310" s="9">
        <v>3.134369E-2</v>
      </c>
      <c r="K310" s="9">
        <v>1.9078767999999999E-2</v>
      </c>
      <c r="L310" s="9">
        <v>2.5211229000000002E-2</v>
      </c>
      <c r="M310" s="15">
        <v>3.4069228999999999E-2</v>
      </c>
      <c r="N310" s="15">
        <v>7.290815E-3</v>
      </c>
      <c r="O310" s="15">
        <v>3.134369E-2</v>
      </c>
      <c r="P310" s="15">
        <v>0.11174707</v>
      </c>
      <c r="Q310" s="15">
        <v>4.0883073999999998E-2</v>
      </c>
      <c r="R310" s="15">
        <v>2.9980921000000001E-2</v>
      </c>
      <c r="S310" s="15">
        <v>4.4971381999999997E-2</v>
      </c>
      <c r="T310" s="15">
        <v>4.8378305000000003E-2</v>
      </c>
      <c r="U310" s="15">
        <v>2.7255383000000001E-2</v>
      </c>
      <c r="V310" s="15">
        <v>7.0182611000000006E-2</v>
      </c>
      <c r="W310" s="15">
        <v>6.7457073000000006E-2</v>
      </c>
      <c r="X310" s="15">
        <v>0.178522758</v>
      </c>
      <c r="Y310" s="15">
        <v>4.0201689999999998E-2</v>
      </c>
      <c r="Z310" s="15">
        <v>8.6535841000000002E-2</v>
      </c>
      <c r="AA310" s="15">
        <v>4.5652765999999997E-2</v>
      </c>
      <c r="AC310">
        <f t="shared" si="37"/>
        <v>0.94010629500000009</v>
      </c>
    </row>
    <row r="311" spans="1:29">
      <c r="A311" s="6"/>
      <c r="B311" s="10"/>
      <c r="C311" s="7"/>
      <c r="D311" s="6"/>
      <c r="E311" s="8"/>
      <c r="F311" s="6"/>
      <c r="G311" s="7"/>
      <c r="H311" s="24"/>
      <c r="I311" s="147"/>
      <c r="J311" s="147"/>
      <c r="K311" s="147"/>
      <c r="L311" s="147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9" s="64" customFormat="1">
      <c r="A312" s="69"/>
      <c r="B312" s="69"/>
      <c r="C312" s="70"/>
      <c r="D312" s="69"/>
      <c r="E312" s="71" t="s">
        <v>525</v>
      </c>
      <c r="F312" s="69"/>
      <c r="G312" s="70"/>
      <c r="H312" s="41" t="s">
        <v>71</v>
      </c>
      <c r="I312" s="72" t="s">
        <v>159</v>
      </c>
      <c r="J312" s="152">
        <f t="shared" ref="J312:AA312" si="61">AVERAGE(J309:J310)</f>
        <v>2.9054426000000001E-2</v>
      </c>
      <c r="K312" s="152">
        <f t="shared" si="61"/>
        <v>2.0780752E-2</v>
      </c>
      <c r="L312" s="152">
        <f t="shared" si="61"/>
        <v>2.46499375E-2</v>
      </c>
      <c r="M312" s="152">
        <f t="shared" si="61"/>
        <v>3.3629014999999998E-2</v>
      </c>
      <c r="N312" s="152">
        <f t="shared" si="61"/>
        <v>7.0178180000000003E-3</v>
      </c>
      <c r="O312" s="152">
        <f t="shared" si="61"/>
        <v>3.134369E-2</v>
      </c>
      <c r="P312" s="152">
        <f t="shared" si="61"/>
        <v>0.11174707</v>
      </c>
      <c r="Q312" s="152">
        <f t="shared" si="61"/>
        <v>4.0883073999999998E-2</v>
      </c>
      <c r="R312" s="152">
        <f t="shared" si="61"/>
        <v>2.9980921000000001E-2</v>
      </c>
      <c r="S312" s="152">
        <f t="shared" si="61"/>
        <v>4.4971381999999997E-2</v>
      </c>
      <c r="T312" s="152">
        <f t="shared" si="61"/>
        <v>4.8378305000000003E-2</v>
      </c>
      <c r="U312" s="152">
        <f t="shared" si="61"/>
        <v>2.7255383000000001E-2</v>
      </c>
      <c r="V312" s="152">
        <f t="shared" si="61"/>
        <v>7.0182611000000006E-2</v>
      </c>
      <c r="W312" s="152">
        <f t="shared" si="61"/>
        <v>6.7457073000000006E-2</v>
      </c>
      <c r="X312" s="152">
        <f t="shared" si="61"/>
        <v>0.178522758</v>
      </c>
      <c r="Y312" s="152">
        <f t="shared" si="61"/>
        <v>4.0201689999999998E-2</v>
      </c>
      <c r="Z312" s="152">
        <f t="shared" si="61"/>
        <v>8.6535841000000002E-2</v>
      </c>
      <c r="AA312" s="152">
        <f t="shared" si="61"/>
        <v>4.5652765999999997E-2</v>
      </c>
    </row>
    <row r="313" spans="1:29">
      <c r="A313" s="6" t="s">
        <v>529</v>
      </c>
      <c r="B313" s="10" t="s">
        <v>530</v>
      </c>
      <c r="C313" s="91">
        <v>37179</v>
      </c>
      <c r="D313" s="6"/>
      <c r="E313" s="8" t="s">
        <v>529</v>
      </c>
      <c r="F313" s="6" t="s">
        <v>531</v>
      </c>
      <c r="G313" s="7">
        <v>20</v>
      </c>
      <c r="H313" s="24">
        <v>117</v>
      </c>
      <c r="I313" s="15">
        <v>71.45</v>
      </c>
      <c r="J313" s="15">
        <v>2.2393282E-2</v>
      </c>
      <c r="K313" s="15">
        <v>2.2393282E-2</v>
      </c>
      <c r="L313" s="15">
        <v>2.5192441999999999E-2</v>
      </c>
      <c r="M313" s="15">
        <v>3.4289712999999999E-2</v>
      </c>
      <c r="N313" s="15">
        <v>6.2981110000000003E-3</v>
      </c>
      <c r="O313" s="15">
        <v>3.3589923000000001E-2</v>
      </c>
      <c r="P313" s="15">
        <v>0.13296011199999999</v>
      </c>
      <c r="Q313" s="15">
        <v>5.1084675000000003E-2</v>
      </c>
      <c r="R313" s="15">
        <v>3.7088873000000001E-2</v>
      </c>
      <c r="S313" s="15">
        <v>4.6186143999999998E-2</v>
      </c>
      <c r="T313" s="15">
        <v>3.6389083000000003E-2</v>
      </c>
      <c r="U313" s="15">
        <v>2.7991603E-2</v>
      </c>
      <c r="V313" s="15">
        <v>7.6976906999999997E-2</v>
      </c>
      <c r="W313" s="15">
        <v>6.1581525999999998E-2</v>
      </c>
      <c r="X313" s="15">
        <v>0.192442267</v>
      </c>
      <c r="Y313" s="15">
        <v>3.3589923000000001E-2</v>
      </c>
      <c r="Z313" s="15">
        <v>9.8670399000000006E-2</v>
      </c>
      <c r="AA313" s="15">
        <v>4.6186143999999998E-2</v>
      </c>
      <c r="AC313">
        <f t="shared" si="37"/>
        <v>0.98530440899999994</v>
      </c>
    </row>
    <row r="314" spans="1:29">
      <c r="A314" s="6" t="s">
        <v>529</v>
      </c>
      <c r="B314" s="10" t="s">
        <v>113</v>
      </c>
      <c r="C314" s="91">
        <v>37179</v>
      </c>
      <c r="D314" s="6"/>
      <c r="E314" s="8" t="s">
        <v>529</v>
      </c>
      <c r="F314" s="6" t="s">
        <v>532</v>
      </c>
      <c r="G314" s="7">
        <v>20</v>
      </c>
      <c r="H314" s="24">
        <v>117</v>
      </c>
      <c r="I314" s="15">
        <v>70.73</v>
      </c>
      <c r="J314" s="15">
        <v>1.9086668000000001E-2</v>
      </c>
      <c r="K314" s="15">
        <v>2.2621235999999999E-2</v>
      </c>
      <c r="L314" s="15">
        <v>2.5448889999999998E-2</v>
      </c>
      <c r="M314" s="15">
        <v>3.4638767000000001E-2</v>
      </c>
      <c r="N314" s="15">
        <v>5.4432350000000003E-3</v>
      </c>
      <c r="O314" s="15">
        <v>3.3224940000000001E-2</v>
      </c>
      <c r="P314" s="15">
        <v>0.137848155</v>
      </c>
      <c r="Q314" s="15">
        <v>4.8070125999999998E-2</v>
      </c>
      <c r="R314" s="15">
        <v>3.6759508000000003E-2</v>
      </c>
      <c r="S314" s="15">
        <v>4.5242470999999999E-2</v>
      </c>
      <c r="T314" s="15">
        <v>3.3224940000000001E-2</v>
      </c>
      <c r="U314" s="15">
        <v>2.7569631000000001E-2</v>
      </c>
      <c r="V314" s="15">
        <v>7.6346670000000005E-2</v>
      </c>
      <c r="W314" s="15">
        <v>5.8673830000000003E-2</v>
      </c>
      <c r="X314" s="15">
        <v>0.19298741699999999</v>
      </c>
      <c r="Y314" s="15">
        <v>3.1811113000000002E-2</v>
      </c>
      <c r="Z314" s="15">
        <v>9.8967905999999994E-2</v>
      </c>
      <c r="AA314" s="15">
        <v>4.6656298999999998E-2</v>
      </c>
      <c r="AC314">
        <f t="shared" si="37"/>
        <v>0.97462180199999982</v>
      </c>
    </row>
    <row r="315" spans="1:29">
      <c r="A315" s="6" t="s">
        <v>529</v>
      </c>
      <c r="B315" s="10" t="s">
        <v>349</v>
      </c>
      <c r="C315" s="91">
        <v>37179</v>
      </c>
      <c r="D315" s="6"/>
      <c r="E315" s="8" t="s">
        <v>529</v>
      </c>
      <c r="F315" s="6" t="s">
        <v>533</v>
      </c>
      <c r="G315" s="7">
        <v>20</v>
      </c>
      <c r="H315" s="24">
        <v>117</v>
      </c>
      <c r="I315" s="15">
        <v>73.114999999999995</v>
      </c>
      <c r="J315" s="15">
        <v>1.7780209000000002E-2</v>
      </c>
      <c r="K315" s="15">
        <v>2.4618751000000001E-2</v>
      </c>
      <c r="L315" s="15">
        <v>2.5986459999999999E-2</v>
      </c>
      <c r="M315" s="15">
        <v>3.4876563999999999E-2</v>
      </c>
      <c r="N315" s="15">
        <v>5.8127609999999996E-3</v>
      </c>
      <c r="O315" s="15">
        <v>3.2825001999999999E-2</v>
      </c>
      <c r="P315" s="15">
        <v>0.13882240300000001</v>
      </c>
      <c r="Q315" s="15">
        <v>4.8553647999999998E-2</v>
      </c>
      <c r="R315" s="15">
        <v>3.5560419000000003E-2</v>
      </c>
      <c r="S315" s="15">
        <v>4.5134377000000003E-2</v>
      </c>
      <c r="T315" s="15">
        <v>3.2141148000000001E-2</v>
      </c>
      <c r="U315" s="15">
        <v>2.8038021999999999E-2</v>
      </c>
      <c r="V315" s="15">
        <v>7.6591671E-2</v>
      </c>
      <c r="W315" s="15">
        <v>5.9495315999999999E-2</v>
      </c>
      <c r="X315" s="15">
        <v>0.194898448</v>
      </c>
      <c r="Y315" s="15">
        <v>3.2141148000000001E-2</v>
      </c>
      <c r="Z315" s="15">
        <v>0.103261985</v>
      </c>
      <c r="AA315" s="15">
        <v>4.7185940000000003E-2</v>
      </c>
      <c r="AC315">
        <f t="shared" si="37"/>
        <v>0.98372427200000001</v>
      </c>
    </row>
    <row r="316" spans="1:29">
      <c r="A316" s="6" t="s">
        <v>529</v>
      </c>
      <c r="B316" s="10" t="s">
        <v>400</v>
      </c>
      <c r="C316" s="91">
        <v>37179</v>
      </c>
      <c r="D316" s="6"/>
      <c r="E316" s="8" t="s">
        <v>529</v>
      </c>
      <c r="F316" s="6" t="s">
        <v>534</v>
      </c>
      <c r="G316" s="7">
        <v>20</v>
      </c>
      <c r="H316" s="24">
        <v>117</v>
      </c>
      <c r="I316" s="15">
        <v>79.144999999999996</v>
      </c>
      <c r="J316" s="15">
        <v>2.2111314999999999E-2</v>
      </c>
      <c r="K316" s="15">
        <v>2.2111314999999999E-2</v>
      </c>
      <c r="L316" s="15">
        <v>2.6533577999999999E-2</v>
      </c>
      <c r="M316" s="15">
        <v>3.5378103000000001E-2</v>
      </c>
      <c r="N316" s="15">
        <v>6.3175180000000003E-3</v>
      </c>
      <c r="O316" s="15">
        <v>3.3482848000000003E-2</v>
      </c>
      <c r="P316" s="15">
        <v>0.13835365499999999</v>
      </c>
      <c r="Q316" s="15">
        <v>5.1803651999999999E-2</v>
      </c>
      <c r="R316" s="15">
        <v>3.7273358999999999E-2</v>
      </c>
      <c r="S316" s="15">
        <v>4.5486132999999998E-2</v>
      </c>
      <c r="T316" s="15">
        <v>3.7273358999999999E-2</v>
      </c>
      <c r="U316" s="15">
        <v>2.9060585E-2</v>
      </c>
      <c r="V316" s="15">
        <v>7.8968980999999994E-2</v>
      </c>
      <c r="W316" s="15">
        <v>6.2543432999999996E-2</v>
      </c>
      <c r="X316" s="15">
        <v>0.19900183199999999</v>
      </c>
      <c r="Y316" s="15">
        <v>3.4114600000000002E-2</v>
      </c>
      <c r="Z316" s="15">
        <v>0.102975551</v>
      </c>
      <c r="AA316" s="15">
        <v>4.9276644000000001E-2</v>
      </c>
      <c r="AC316">
        <f t="shared" si="37"/>
        <v>1.0120664609999999</v>
      </c>
    </row>
    <row r="317" spans="1:29">
      <c r="A317" s="6"/>
      <c r="B317" s="10"/>
      <c r="C317" s="91"/>
      <c r="D317" s="6"/>
      <c r="E317" s="8"/>
      <c r="F317" s="6"/>
      <c r="G317" s="7"/>
      <c r="H317" s="24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9" s="64" customFormat="1">
      <c r="A318" s="69"/>
      <c r="B318" s="69"/>
      <c r="C318" s="70"/>
      <c r="D318" s="69"/>
      <c r="E318" s="71" t="s">
        <v>529</v>
      </c>
      <c r="F318" s="69"/>
      <c r="G318" s="70"/>
      <c r="H318" s="41" t="s">
        <v>71</v>
      </c>
      <c r="I318" s="72" t="s">
        <v>125</v>
      </c>
      <c r="J318" s="72">
        <f>AVERAGE(J313:J316)</f>
        <v>2.03428685E-2</v>
      </c>
      <c r="K318" s="72">
        <f>AVERAGE(K313:K316)</f>
        <v>2.2936145999999998E-2</v>
      </c>
      <c r="L318" s="72">
        <f>AVERAGE(L313:L316)</f>
        <v>2.5790342500000001E-2</v>
      </c>
      <c r="M318" s="72">
        <f t="shared" ref="M318:AA318" si="62">AVERAGE(M313:M316)</f>
        <v>3.4795786750000002E-2</v>
      </c>
      <c r="N318" s="72">
        <f t="shared" si="62"/>
        <v>5.9679062500000001E-3</v>
      </c>
      <c r="O318" s="72">
        <f t="shared" si="62"/>
        <v>3.3280678250000001E-2</v>
      </c>
      <c r="P318" s="72">
        <f t="shared" si="62"/>
        <v>0.13699608124999998</v>
      </c>
      <c r="Q318" s="72">
        <f t="shared" si="62"/>
        <v>4.9878025249999999E-2</v>
      </c>
      <c r="R318" s="72">
        <f t="shared" si="62"/>
        <v>3.6670539750000002E-2</v>
      </c>
      <c r="S318" s="72">
        <f t="shared" si="62"/>
        <v>4.5512281249999995E-2</v>
      </c>
      <c r="T318" s="72">
        <f t="shared" si="62"/>
        <v>3.4757132500000003E-2</v>
      </c>
      <c r="U318" s="72">
        <f t="shared" si="62"/>
        <v>2.8164960249999999E-2</v>
      </c>
      <c r="V318" s="72">
        <f t="shared" si="62"/>
        <v>7.7221057250000003E-2</v>
      </c>
      <c r="W318" s="72">
        <f t="shared" si="62"/>
        <v>6.0573526249999995E-2</v>
      </c>
      <c r="X318" s="72">
        <f t="shared" si="62"/>
        <v>0.194832491</v>
      </c>
      <c r="Y318" s="72">
        <f t="shared" si="62"/>
        <v>3.2914196E-2</v>
      </c>
      <c r="Z318" s="72">
        <f t="shared" si="62"/>
        <v>0.10096896025</v>
      </c>
      <c r="AA318" s="72">
        <f t="shared" si="62"/>
        <v>4.7326256750000004E-2</v>
      </c>
    </row>
    <row r="319" spans="1:29" s="68" customFormat="1">
      <c r="A319" s="10" t="s">
        <v>535</v>
      </c>
      <c r="B319" s="10" t="s">
        <v>536</v>
      </c>
      <c r="C319" s="48">
        <v>1992</v>
      </c>
      <c r="D319" s="65"/>
      <c r="E319" s="10" t="s">
        <v>535</v>
      </c>
      <c r="F319" s="65" t="s">
        <v>537</v>
      </c>
      <c r="G319" s="66"/>
      <c r="H319" s="48"/>
      <c r="I319" s="49">
        <v>106.6296</v>
      </c>
      <c r="J319" s="49">
        <v>4.2202165252425219E-2</v>
      </c>
      <c r="K319" s="49">
        <v>1.9694343784465104E-2</v>
      </c>
      <c r="L319" s="49">
        <v>2.4383473256956795E-2</v>
      </c>
      <c r="M319" s="49">
        <v>3.7513035779933528E-2</v>
      </c>
      <c r="N319" s="49">
        <v>8.6748895241096288E-3</v>
      </c>
      <c r="O319" s="49">
        <v>3.094825451844516E-2</v>
      </c>
      <c r="P319" s="49">
        <v>8.5342156399348779E-2</v>
      </c>
      <c r="Q319" s="49">
        <v>3.7513035779933528E-2</v>
      </c>
      <c r="R319" s="49">
        <v>2.8134776834950147E-2</v>
      </c>
      <c r="S319" s="49">
        <v>4.8766946513913591E-2</v>
      </c>
      <c r="T319" s="49">
        <v>6.0958683142391987E-2</v>
      </c>
      <c r="U319" s="49">
        <v>2.6259125045953468E-2</v>
      </c>
      <c r="V319" s="49">
        <v>6.0958683142391987E-2</v>
      </c>
      <c r="W319" s="49">
        <v>7.4088245665368715E-2</v>
      </c>
      <c r="X319" s="49">
        <v>0.14536301364724241</v>
      </c>
      <c r="Y319" s="49">
        <v>4.6891294724916911E-2</v>
      </c>
      <c r="Z319" s="49">
        <v>6.5647812614883672E-2</v>
      </c>
      <c r="AA319" s="49">
        <v>3.7513035779933528E-2</v>
      </c>
    </row>
    <row r="320" spans="1:29" s="64" customFormat="1">
      <c r="A320" s="43"/>
      <c r="B320" s="43"/>
      <c r="C320" s="104"/>
      <c r="D320" s="62"/>
      <c r="E320" s="43"/>
      <c r="F320" s="186"/>
      <c r="G320" s="63"/>
      <c r="H320" s="104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spans="1:48" s="58" customFormat="1">
      <c r="A321" s="58" t="s">
        <v>538</v>
      </c>
      <c r="B321" s="187" t="s">
        <v>539</v>
      </c>
      <c r="C321" s="159">
        <v>39682</v>
      </c>
      <c r="D321" s="6" t="s">
        <v>540</v>
      </c>
      <c r="E321" s="6" t="s">
        <v>541</v>
      </c>
      <c r="F321" s="187" t="s">
        <v>542</v>
      </c>
      <c r="G321" s="188" t="s">
        <v>88</v>
      </c>
      <c r="H321" s="24">
        <v>1079</v>
      </c>
      <c r="I321" s="15">
        <v>79.59</v>
      </c>
      <c r="J321" s="15">
        <f t="shared" ref="J321:Y324" si="63">AE321/$I321</f>
        <v>4.2718934539515009E-2</v>
      </c>
      <c r="K321" s="15">
        <f t="shared" si="63"/>
        <v>1.7590149516270887E-2</v>
      </c>
      <c r="L321" s="15">
        <f t="shared" si="63"/>
        <v>1.005151400929765E-2</v>
      </c>
      <c r="M321" s="15">
        <f t="shared" si="63"/>
        <v>4.0834275662771702E-2</v>
      </c>
      <c r="N321" s="15">
        <f t="shared" si="63"/>
        <v>1.2815680361854504E-2</v>
      </c>
      <c r="O321" s="15">
        <f t="shared" si="63"/>
        <v>3.8949616786028395E-2</v>
      </c>
      <c r="P321" s="15">
        <f t="shared" si="63"/>
        <v>8.4809649453448918E-2</v>
      </c>
      <c r="Q321" s="15">
        <f t="shared" si="63"/>
        <v>4.5231813041839423E-2</v>
      </c>
      <c r="R321" s="15">
        <f t="shared" si="63"/>
        <v>2.7013443899987433E-2</v>
      </c>
      <c r="S321" s="15">
        <f t="shared" si="63"/>
        <v>5.1514009297650452E-2</v>
      </c>
      <c r="T321" s="15">
        <f t="shared" si="63"/>
        <v>4.0206056037190602E-2</v>
      </c>
      <c r="U321" s="15">
        <f t="shared" si="63"/>
        <v>1.8846588767433094E-2</v>
      </c>
      <c r="V321" s="15">
        <f t="shared" si="63"/>
        <v>7.224525694182686E-2</v>
      </c>
      <c r="W321" s="15">
        <f t="shared" si="63"/>
        <v>8.7950747581354433E-2</v>
      </c>
      <c r="X321" s="15">
        <f t="shared" si="63"/>
        <v>0.11433597185576076</v>
      </c>
      <c r="Y321" s="15">
        <f t="shared" si="63"/>
        <v>4.6488252293001631E-2</v>
      </c>
      <c r="Z321" s="15">
        <f t="shared" ref="T321:AA324" si="64">AU321/$I321</f>
        <v>6.9104158813921346E-2</v>
      </c>
      <c r="AA321" s="15">
        <f t="shared" si="64"/>
        <v>4.2090714913933909E-2</v>
      </c>
      <c r="AC321" s="58">
        <f t="shared" ref="AC321:AC335" si="65">SUM(J321:AA321)</f>
        <v>0.86279683377308702</v>
      </c>
      <c r="AE321" s="58">
        <v>3.4</v>
      </c>
      <c r="AF321" s="58">
        <v>1.4</v>
      </c>
      <c r="AG321">
        <v>0.8</v>
      </c>
      <c r="AH321" s="58">
        <v>3.25</v>
      </c>
      <c r="AI321" s="58">
        <v>1.02</v>
      </c>
      <c r="AJ321" s="58">
        <v>3.1</v>
      </c>
      <c r="AK321" s="58">
        <v>6.75</v>
      </c>
      <c r="AL321" s="58">
        <v>3.6</v>
      </c>
      <c r="AM321" s="58">
        <v>2.15</v>
      </c>
      <c r="AN321" s="58">
        <v>4.0999999999999996</v>
      </c>
      <c r="AO321" s="58">
        <v>3.2</v>
      </c>
      <c r="AP321" s="58">
        <v>1.5</v>
      </c>
      <c r="AQ321" s="58">
        <v>5.75</v>
      </c>
      <c r="AR321" s="58">
        <v>7</v>
      </c>
      <c r="AS321" s="58">
        <v>9.1</v>
      </c>
      <c r="AT321" s="58">
        <v>3.7</v>
      </c>
      <c r="AU321" s="58">
        <v>5.5</v>
      </c>
      <c r="AV321" s="58">
        <v>3.35</v>
      </c>
    </row>
    <row r="322" spans="1:48" s="58" customFormat="1">
      <c r="A322" s="58" t="s">
        <v>538</v>
      </c>
      <c r="B322" s="187" t="s">
        <v>543</v>
      </c>
      <c r="C322" s="159">
        <v>39682</v>
      </c>
      <c r="D322" s="6" t="s">
        <v>540</v>
      </c>
      <c r="E322" s="6" t="s">
        <v>544</v>
      </c>
      <c r="F322" s="187" t="s">
        <v>545</v>
      </c>
      <c r="G322" s="188" t="s">
        <v>88</v>
      </c>
      <c r="H322" s="24">
        <v>1079</v>
      </c>
      <c r="I322" s="15">
        <v>80.284999999999997</v>
      </c>
      <c r="J322" s="15">
        <f t="shared" si="63"/>
        <v>3.7366880488260576E-2</v>
      </c>
      <c r="K322" s="15">
        <f t="shared" si="63"/>
        <v>1.7437877561188267E-2</v>
      </c>
      <c r="L322" s="15">
        <f t="shared" si="63"/>
        <v>9.341720122065144E-3</v>
      </c>
      <c r="M322" s="15">
        <f t="shared" si="63"/>
        <v>3.7366880488260576E-2</v>
      </c>
      <c r="N322" s="15">
        <f t="shared" si="63"/>
        <v>1.1708289219654978E-2</v>
      </c>
      <c r="O322" s="15">
        <f t="shared" si="63"/>
        <v>3.6121317805318555E-2</v>
      </c>
      <c r="P322" s="15">
        <f t="shared" si="63"/>
        <v>7.722488634240518E-2</v>
      </c>
      <c r="Q322" s="15">
        <f t="shared" si="63"/>
        <v>4.2349131220028646E-2</v>
      </c>
      <c r="R322" s="15">
        <f t="shared" si="63"/>
        <v>2.4911253658840383E-2</v>
      </c>
      <c r="S322" s="15">
        <f t="shared" si="63"/>
        <v>4.8576944634738745E-2</v>
      </c>
      <c r="T322" s="15">
        <f t="shared" si="64"/>
        <v>3.6121317805318555E-2</v>
      </c>
      <c r="U322" s="15">
        <f t="shared" si="64"/>
        <v>1.6192314878246249E-2</v>
      </c>
      <c r="V322" s="15">
        <f t="shared" si="64"/>
        <v>6.8505947561811054E-2</v>
      </c>
      <c r="W322" s="15">
        <f t="shared" si="64"/>
        <v>8.5943825122999321E-2</v>
      </c>
      <c r="X322" s="15">
        <f t="shared" si="64"/>
        <v>0.10525004670860061</v>
      </c>
      <c r="Y322" s="15">
        <f t="shared" si="64"/>
        <v>4.3594693902970667E-2</v>
      </c>
      <c r="Z322" s="15">
        <f t="shared" si="64"/>
        <v>6.7883166220340047E-2</v>
      </c>
      <c r="AA322" s="15">
        <f t="shared" si="64"/>
        <v>3.9235224512673604E-2</v>
      </c>
      <c r="AC322" s="58">
        <f t="shared" si="65"/>
        <v>0.80513171825372121</v>
      </c>
      <c r="AE322" s="58">
        <v>3</v>
      </c>
      <c r="AF322" s="58">
        <v>1.4</v>
      </c>
      <c r="AG322" s="58">
        <v>0.75</v>
      </c>
      <c r="AH322" s="58">
        <v>3</v>
      </c>
      <c r="AI322" s="58">
        <v>0.94</v>
      </c>
      <c r="AJ322" s="58">
        <v>2.9</v>
      </c>
      <c r="AK322" s="58">
        <v>6.2</v>
      </c>
      <c r="AL322" s="58">
        <v>3.4</v>
      </c>
      <c r="AM322" s="58">
        <v>2</v>
      </c>
      <c r="AN322" s="58">
        <v>3.9</v>
      </c>
      <c r="AO322" s="58">
        <v>2.9</v>
      </c>
      <c r="AP322" s="58">
        <v>1.3</v>
      </c>
      <c r="AQ322" s="58">
        <v>5.5</v>
      </c>
      <c r="AR322" s="58">
        <v>6.9</v>
      </c>
      <c r="AS322" s="58">
        <v>8.4499999999999993</v>
      </c>
      <c r="AT322" s="58">
        <v>3.5</v>
      </c>
      <c r="AU322" s="58">
        <v>5.45</v>
      </c>
      <c r="AV322" s="58">
        <v>3.15</v>
      </c>
    </row>
    <row r="323" spans="1:48" s="58" customFormat="1">
      <c r="A323" s="58" t="s">
        <v>538</v>
      </c>
      <c r="B323" s="187" t="s">
        <v>546</v>
      </c>
      <c r="C323" s="159">
        <v>40421</v>
      </c>
      <c r="D323" s="6" t="s">
        <v>540</v>
      </c>
      <c r="E323" s="6" t="s">
        <v>547</v>
      </c>
      <c r="F323" s="10" t="s">
        <v>548</v>
      </c>
      <c r="G323" s="188" t="s">
        <v>88</v>
      </c>
      <c r="H323" s="24">
        <v>1079</v>
      </c>
      <c r="I323" s="15">
        <v>68.614999999999995</v>
      </c>
      <c r="J323" s="15">
        <f t="shared" si="63"/>
        <v>3.0179261094512869E-2</v>
      </c>
      <c r="K323" s="15">
        <f t="shared" si="63"/>
        <v>1.927202506740509E-2</v>
      </c>
      <c r="L323" s="15">
        <f t="shared" si="63"/>
        <v>1.2175180354149967E-2</v>
      </c>
      <c r="M323" s="15">
        <f t="shared" si="63"/>
        <v>4.1701522990599725E-2</v>
      </c>
      <c r="N323" s="15">
        <f t="shared" si="63"/>
        <v>1.428259127013044E-2</v>
      </c>
      <c r="O323" s="15">
        <f t="shared" si="63"/>
        <v>3.9838956496392922E-2</v>
      </c>
      <c r="P323" s="15">
        <f t="shared" si="63"/>
        <v>9.9511039860088898E-2</v>
      </c>
      <c r="Q323" s="15">
        <f t="shared" si="63"/>
        <v>4.7799315018581943E-2</v>
      </c>
      <c r="R323" s="15">
        <f t="shared" si="63"/>
        <v>3.0905778619835317E-2</v>
      </c>
      <c r="S323" s="15">
        <f t="shared" si="63"/>
        <v>5.3664650586606431E-2</v>
      </c>
      <c r="T323" s="15">
        <f t="shared" si="64"/>
        <v>3.9976681483640607E-2</v>
      </c>
      <c r="U323" s="15">
        <f t="shared" si="64"/>
        <v>2.0740362894410846E-2</v>
      </c>
      <c r="V323" s="15">
        <f t="shared" si="64"/>
        <v>7.4805800480944401E-2</v>
      </c>
      <c r="W323" s="15">
        <f t="shared" si="64"/>
        <v>8.5934562413466448E-2</v>
      </c>
      <c r="X323" s="15">
        <f t="shared" si="64"/>
        <v>0.13188515630692996</v>
      </c>
      <c r="Y323" s="15">
        <f t="shared" si="64"/>
        <v>4.660278364789041E-2</v>
      </c>
      <c r="Z323" s="15">
        <f t="shared" si="64"/>
        <v>8.2151133134154342E-2</v>
      </c>
      <c r="AA323" s="15">
        <f t="shared" si="64"/>
        <v>4.4469868104641853E-2</v>
      </c>
      <c r="AC323" s="58">
        <f>SUM(J323:AA323)</f>
        <v>0.91589666982438234</v>
      </c>
      <c r="AE323" s="58">
        <v>2.0707500000000003</v>
      </c>
      <c r="AF323" s="58">
        <v>1.3223500000000001</v>
      </c>
      <c r="AG323" s="58">
        <v>0.83539999999999992</v>
      </c>
      <c r="AH323" s="58">
        <v>2.8613499999999998</v>
      </c>
      <c r="AI323" s="58">
        <v>0.98</v>
      </c>
      <c r="AJ323" s="58">
        <v>2.7335500000000001</v>
      </c>
      <c r="AK323" s="58">
        <v>6.8279499999999995</v>
      </c>
      <c r="AL323" s="58">
        <v>3.2797499999999999</v>
      </c>
      <c r="AM323" s="58">
        <v>2.1206</v>
      </c>
      <c r="AN323" s="58">
        <v>3.6821999999999999</v>
      </c>
      <c r="AO323" s="58">
        <v>2.7429999999999999</v>
      </c>
      <c r="AP323" s="58">
        <v>1.4231</v>
      </c>
      <c r="AQ323" s="58">
        <v>5.1327999999999996</v>
      </c>
      <c r="AR323" s="58">
        <v>5.8963999999999999</v>
      </c>
      <c r="AS323" s="58">
        <v>9.0492999999999988</v>
      </c>
      <c r="AT323" s="58">
        <v>3.1976500000000003</v>
      </c>
      <c r="AU323" s="58">
        <v>5.6368</v>
      </c>
      <c r="AV323" s="58">
        <v>3.0513000000000003</v>
      </c>
    </row>
    <row r="324" spans="1:48" s="58" customFormat="1">
      <c r="A324" s="58" t="s">
        <v>538</v>
      </c>
      <c r="B324" s="187" t="s">
        <v>549</v>
      </c>
      <c r="C324" s="159">
        <v>40421</v>
      </c>
      <c r="D324" s="6" t="s">
        <v>540</v>
      </c>
      <c r="E324" s="6" t="s">
        <v>550</v>
      </c>
      <c r="F324" s="10" t="s">
        <v>551</v>
      </c>
      <c r="G324" s="188" t="s">
        <v>88</v>
      </c>
      <c r="H324" s="24">
        <v>1079</v>
      </c>
      <c r="I324" s="15">
        <v>74.474999999999994</v>
      </c>
      <c r="J324" s="15">
        <f t="shared" si="63"/>
        <v>3.156965424639141E-2</v>
      </c>
      <c r="K324" s="15">
        <f t="shared" si="63"/>
        <v>1.9682443773078217E-2</v>
      </c>
      <c r="L324" s="15">
        <f t="shared" si="63"/>
        <v>1.1721383014434376E-2</v>
      </c>
      <c r="M324" s="15">
        <f t="shared" si="63"/>
        <v>4.1101711983887214E-2</v>
      </c>
      <c r="N324" s="15">
        <f t="shared" si="63"/>
        <v>1.5105740181268883E-2</v>
      </c>
      <c r="O324" s="15">
        <f t="shared" si="63"/>
        <v>4.0817052702249078E-2</v>
      </c>
      <c r="P324" s="15">
        <f t="shared" si="63"/>
        <v>9.7038603558241038E-2</v>
      </c>
      <c r="Q324" s="15">
        <f t="shared" si="63"/>
        <v>4.8401477005706621E-2</v>
      </c>
      <c r="R324" s="15">
        <f t="shared" si="63"/>
        <v>3.0302114803625383E-2</v>
      </c>
      <c r="S324" s="15">
        <f t="shared" si="63"/>
        <v>5.4329640819066799E-2</v>
      </c>
      <c r="T324" s="15">
        <f t="shared" si="64"/>
        <v>3.9753608593487755E-2</v>
      </c>
      <c r="U324" s="15">
        <f t="shared" si="64"/>
        <v>1.9592480698220879E-2</v>
      </c>
      <c r="V324" s="15">
        <f t="shared" si="64"/>
        <v>7.4337697213830142E-2</v>
      </c>
      <c r="W324" s="15">
        <f t="shared" si="64"/>
        <v>8.8610943269553544E-2</v>
      </c>
      <c r="X324" s="15">
        <f t="shared" si="64"/>
        <v>0.1254796911715341</v>
      </c>
      <c r="Y324" s="15">
        <f t="shared" si="64"/>
        <v>4.6838536421617991E-2</v>
      </c>
      <c r="Z324" s="15">
        <f t="shared" si="64"/>
        <v>8.0655253440751945E-2</v>
      </c>
      <c r="AA324" s="15">
        <f t="shared" si="64"/>
        <v>4.2883517959046664E-2</v>
      </c>
      <c r="AC324" s="58">
        <f>SUM(J324:AA324)</f>
        <v>0.9082215508559921</v>
      </c>
      <c r="AE324" s="58">
        <v>2.3511500000000001</v>
      </c>
      <c r="AF324" s="58">
        <v>1.4658500000000001</v>
      </c>
      <c r="AG324" s="58">
        <v>0.87295</v>
      </c>
      <c r="AH324" s="58">
        <v>3.0610499999999998</v>
      </c>
      <c r="AI324" s="58">
        <v>1.125</v>
      </c>
      <c r="AJ324" s="58">
        <v>3.0398499999999999</v>
      </c>
      <c r="AK324" s="58">
        <v>7.2269500000000004</v>
      </c>
      <c r="AL324" s="58">
        <v>3.6047000000000002</v>
      </c>
      <c r="AM324" s="58">
        <v>2.2567500000000003</v>
      </c>
      <c r="AN324" s="58">
        <v>4.0461999999999998</v>
      </c>
      <c r="AO324" s="58">
        <v>2.9606500000000002</v>
      </c>
      <c r="AP324" s="58">
        <v>1.4591499999999999</v>
      </c>
      <c r="AQ324" s="58">
        <v>5.5362999999999998</v>
      </c>
      <c r="AR324" s="58">
        <v>6.5992999999999995</v>
      </c>
      <c r="AS324" s="58">
        <v>9.3451000000000004</v>
      </c>
      <c r="AT324" s="58">
        <v>3.4882999999999997</v>
      </c>
      <c r="AU324" s="58">
        <v>6.0068000000000001</v>
      </c>
      <c r="AV324" s="58">
        <v>3.1937500000000001</v>
      </c>
    </row>
    <row r="325" spans="1:48" s="58" customFormat="1">
      <c r="B325" s="187"/>
      <c r="C325" s="159"/>
      <c r="D325" s="6"/>
      <c r="F325" s="189"/>
      <c r="G325" s="188"/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48" s="190" customFormat="1">
      <c r="B326" s="191"/>
      <c r="C326" s="192"/>
      <c r="D326" s="193"/>
      <c r="E326" s="194" t="s">
        <v>538</v>
      </c>
      <c r="F326" s="195"/>
      <c r="G326" s="196" t="s">
        <v>552</v>
      </c>
      <c r="H326" s="197"/>
      <c r="I326" s="198"/>
      <c r="J326" s="198">
        <f>AVERAGE(J321:J325)</f>
        <v>3.5458682592169971E-2</v>
      </c>
      <c r="K326" s="198">
        <f t="shared" ref="K326:AC326" si="66">AVERAGE(K321:K325)</f>
        <v>1.8495623979485617E-2</v>
      </c>
      <c r="L326" s="198">
        <f t="shared" si="66"/>
        <v>1.0822449374986783E-2</v>
      </c>
      <c r="M326" s="198">
        <f t="shared" si="66"/>
        <v>4.0251097781379801E-2</v>
      </c>
      <c r="N326" s="198">
        <f t="shared" si="66"/>
        <v>1.3478075258227201E-2</v>
      </c>
      <c r="O326" s="198">
        <f t="shared" si="66"/>
        <v>3.8931735947497235E-2</v>
      </c>
      <c r="P326" s="198">
        <f t="shared" si="66"/>
        <v>8.9646044803546016E-2</v>
      </c>
      <c r="Q326" s="198">
        <f t="shared" si="66"/>
        <v>4.5945434071539164E-2</v>
      </c>
      <c r="R326" s="198">
        <f t="shared" si="66"/>
        <v>2.8283147745572126E-2</v>
      </c>
      <c r="S326" s="198">
        <f t="shared" si="66"/>
        <v>5.202131133451561E-2</v>
      </c>
      <c r="T326" s="198">
        <f t="shared" si="66"/>
        <v>3.901441597990938E-2</v>
      </c>
      <c r="U326" s="198">
        <f t="shared" si="66"/>
        <v>1.8842936809577767E-2</v>
      </c>
      <c r="V326" s="198">
        <f t="shared" si="66"/>
        <v>7.2473675549603114E-2</v>
      </c>
      <c r="W326" s="198">
        <f t="shared" si="66"/>
        <v>8.7110019596843447E-2</v>
      </c>
      <c r="X326" s="198">
        <f t="shared" si="66"/>
        <v>0.11923771651070636</v>
      </c>
      <c r="Y326" s="198">
        <f t="shared" si="66"/>
        <v>4.5881066566370171E-2</v>
      </c>
      <c r="Z326" s="198">
        <f t="shared" si="66"/>
        <v>7.494842790229192E-2</v>
      </c>
      <c r="AA326" s="198">
        <f t="shared" si="66"/>
        <v>4.2169831372574004E-2</v>
      </c>
      <c r="AB326" s="198"/>
      <c r="AC326" s="198">
        <f t="shared" si="66"/>
        <v>0.87301169317679561</v>
      </c>
    </row>
    <row r="327" spans="1:48" s="58" customFormat="1">
      <c r="A327" s="58" t="s">
        <v>538</v>
      </c>
      <c r="B327" s="187" t="s">
        <v>539</v>
      </c>
      <c r="C327" s="159">
        <v>39717</v>
      </c>
      <c r="D327" s="6" t="s">
        <v>553</v>
      </c>
      <c r="E327" s="58" t="s">
        <v>538</v>
      </c>
      <c r="F327" s="187" t="s">
        <v>554</v>
      </c>
      <c r="G327" s="188" t="s">
        <v>88</v>
      </c>
      <c r="H327" s="24">
        <v>1080</v>
      </c>
      <c r="I327" s="15">
        <v>72.680000000000007</v>
      </c>
      <c r="J327" s="15">
        <v>3.3709411117226203E-2</v>
      </c>
      <c r="K327" s="15">
        <v>1.6510731975784256E-2</v>
      </c>
      <c r="L327" s="15">
        <v>1.3758943313153547E-2</v>
      </c>
      <c r="M327" s="15">
        <v>3.7149146945514584E-2</v>
      </c>
      <c r="N327" s="15">
        <v>3.3571821684094658E-2</v>
      </c>
      <c r="O327" s="15">
        <v>3.5085305448541548E-2</v>
      </c>
      <c r="P327" s="15">
        <v>9.3560814529444133E-2</v>
      </c>
      <c r="Q327" s="15">
        <v>4.4028618602091361E-2</v>
      </c>
      <c r="R327" s="15">
        <v>2.6829939460649418E-2</v>
      </c>
      <c r="S327" s="15">
        <v>4.7468354430379743E-2</v>
      </c>
      <c r="T327" s="15">
        <v>3.6461199779856901E-2</v>
      </c>
      <c r="U327" s="15">
        <v>2.0638414969730325E-2</v>
      </c>
      <c r="V327" s="15">
        <v>6.8794716565767758E-2</v>
      </c>
      <c r="W327" s="15">
        <v>7.3610346725371478E-2</v>
      </c>
      <c r="X327" s="15">
        <v>0.13208585580627405</v>
      </c>
      <c r="Y327" s="15">
        <v>3.990093560814529E-2</v>
      </c>
      <c r="Z327" s="15">
        <v>7.7050082553659874E-2</v>
      </c>
      <c r="AA327" s="15">
        <v>4.1276829939460649E-2</v>
      </c>
      <c r="AC327" s="58">
        <f t="shared" si="65"/>
        <v>0.87149146945514588</v>
      </c>
    </row>
    <row r="328" spans="1:48" s="58" customFormat="1">
      <c r="A328" s="58" t="s">
        <v>538</v>
      </c>
      <c r="B328" s="187" t="s">
        <v>543</v>
      </c>
      <c r="C328" s="159">
        <v>39717</v>
      </c>
      <c r="D328" s="6" t="s">
        <v>553</v>
      </c>
      <c r="E328" s="58" t="s">
        <v>538</v>
      </c>
      <c r="F328" s="187" t="s">
        <v>555</v>
      </c>
      <c r="G328" s="188" t="s">
        <v>88</v>
      </c>
      <c r="H328" s="24">
        <v>1080</v>
      </c>
      <c r="I328" s="15">
        <v>69.63</v>
      </c>
      <c r="J328" s="15">
        <v>3.4467901766479965E-2</v>
      </c>
      <c r="K328" s="15">
        <v>1.7233950883239983E-2</v>
      </c>
      <c r="L328" s="15">
        <v>1.2925463162429988E-2</v>
      </c>
      <c r="M328" s="15">
        <v>4.0930633347694964E-2</v>
      </c>
      <c r="N328" s="15">
        <v>3.4324285509119631E-2</v>
      </c>
      <c r="O328" s="15">
        <v>3.9494470774091628E-2</v>
      </c>
      <c r="P328" s="15">
        <v>9.4786729857819912E-2</v>
      </c>
      <c r="Q328" s="15">
        <v>4.7393364928909956E-2</v>
      </c>
      <c r="R328" s="15">
        <v>3.0159414045669974E-2</v>
      </c>
      <c r="S328" s="15">
        <v>5.2419933936521605E-2</v>
      </c>
      <c r="T328" s="15">
        <v>4.1648714634496625E-2</v>
      </c>
      <c r="U328" s="15">
        <v>2.0106276030446645E-2</v>
      </c>
      <c r="V328" s="15">
        <v>6.175499066494327E-2</v>
      </c>
      <c r="W328" s="15">
        <v>8.6169754416199909E-2</v>
      </c>
      <c r="X328" s="15">
        <v>0.12494614390348988</v>
      </c>
      <c r="Y328" s="15">
        <v>4.5957202355306627E-2</v>
      </c>
      <c r="Z328" s="15">
        <v>6.5345397098951596E-2</v>
      </c>
      <c r="AA328" s="15">
        <v>4.1648714634496625E-2</v>
      </c>
      <c r="AC328" s="58">
        <f t="shared" si="65"/>
        <v>0.89171334195030871</v>
      </c>
    </row>
    <row r="329" spans="1:48" s="58" customFormat="1">
      <c r="A329" s="58" t="s">
        <v>538</v>
      </c>
      <c r="B329" s="187" t="s">
        <v>546</v>
      </c>
      <c r="C329" s="199">
        <v>40437</v>
      </c>
      <c r="D329" s="6" t="s">
        <v>556</v>
      </c>
      <c r="E329" s="6" t="s">
        <v>557</v>
      </c>
      <c r="F329" s="187" t="s">
        <v>558</v>
      </c>
      <c r="G329" s="188" t="s">
        <v>88</v>
      </c>
      <c r="H329" s="24">
        <v>1080</v>
      </c>
      <c r="I329">
        <v>64.8</v>
      </c>
      <c r="J329" s="15">
        <f t="shared" ref="J329:Y330" si="67">AE329/$I329</f>
        <v>3.6847993827160495E-2</v>
      </c>
      <c r="K329" s="15">
        <f t="shared" si="67"/>
        <v>1.814737654320988E-2</v>
      </c>
      <c r="L329" s="15">
        <f t="shared" si="67"/>
        <v>1.5628086419753086E-2</v>
      </c>
      <c r="M329" s="15">
        <f t="shared" si="67"/>
        <v>3.9787808641975314E-2</v>
      </c>
      <c r="N329" s="15">
        <f t="shared" si="67"/>
        <v>1.2885802469135803E-2</v>
      </c>
      <c r="O329" s="15">
        <f t="shared" si="67"/>
        <v>3.6050154320987661E-2</v>
      </c>
      <c r="P329" s="15">
        <f t="shared" si="67"/>
        <v>9.9557098765432103E-2</v>
      </c>
      <c r="Q329" s="15">
        <f t="shared" si="67"/>
        <v>4.4608796296296299E-2</v>
      </c>
      <c r="R329" s="15">
        <f t="shared" si="67"/>
        <v>2.9088734567901234E-2</v>
      </c>
      <c r="S329" s="15">
        <f t="shared" si="67"/>
        <v>4.9736111111111113E-2</v>
      </c>
      <c r="T329" s="15">
        <f t="shared" si="67"/>
        <v>3.8633487654320987E-2</v>
      </c>
      <c r="U329" s="15">
        <f t="shared" si="67"/>
        <v>2.294675925925926E-2</v>
      </c>
      <c r="V329" s="15">
        <f t="shared" si="67"/>
        <v>7.3648148148148157E-2</v>
      </c>
      <c r="W329" s="15">
        <f t="shared" si="67"/>
        <v>7.7820987654320981E-2</v>
      </c>
      <c r="X329" s="15">
        <f t="shared" si="67"/>
        <v>0.14394135802469138</v>
      </c>
      <c r="Y329" s="15">
        <f t="shared" si="67"/>
        <v>4.291126543209877E-2</v>
      </c>
      <c r="Z329" s="15">
        <f t="shared" ref="T329:AA330" si="68">AU329/$I329</f>
        <v>8.8513117283950615E-2</v>
      </c>
      <c r="AA329" s="15">
        <f t="shared" si="68"/>
        <v>4.398996913580247E-2</v>
      </c>
      <c r="AC329" s="58">
        <f>SUM(J329:AA329)</f>
        <v>0.91474305555555557</v>
      </c>
      <c r="AE329">
        <v>2.38775</v>
      </c>
      <c r="AF329">
        <v>1.1759500000000001</v>
      </c>
      <c r="AG329">
        <v>1.0126999999999999</v>
      </c>
      <c r="AH329">
        <v>2.5782500000000002</v>
      </c>
      <c r="AI329">
        <v>0.83499999999999996</v>
      </c>
      <c r="AJ329">
        <v>2.3360500000000002</v>
      </c>
      <c r="AK329">
        <v>6.4512999999999998</v>
      </c>
      <c r="AL329">
        <v>2.8906499999999999</v>
      </c>
      <c r="AM329">
        <v>1.8849499999999999</v>
      </c>
      <c r="AN329">
        <v>3.2229000000000001</v>
      </c>
      <c r="AO329">
        <v>2.50345</v>
      </c>
      <c r="AP329">
        <v>1.48695</v>
      </c>
      <c r="AQ329">
        <v>4.7724000000000002</v>
      </c>
      <c r="AR329">
        <v>5.0427999999999997</v>
      </c>
      <c r="AS329">
        <v>9.3274000000000008</v>
      </c>
      <c r="AT329">
        <v>2.7806500000000001</v>
      </c>
      <c r="AU329">
        <v>5.7356499999999997</v>
      </c>
      <c r="AV329">
        <v>2.8505500000000001</v>
      </c>
    </row>
    <row r="330" spans="1:48" s="58" customFormat="1">
      <c r="A330" s="58" t="s">
        <v>538</v>
      </c>
      <c r="B330" s="187" t="s">
        <v>549</v>
      </c>
      <c r="C330" s="199">
        <v>40437</v>
      </c>
      <c r="D330" s="6" t="s">
        <v>556</v>
      </c>
      <c r="E330" s="6" t="s">
        <v>559</v>
      </c>
      <c r="F330" s="187" t="s">
        <v>560</v>
      </c>
      <c r="G330" s="188" t="s">
        <v>88</v>
      </c>
      <c r="H330" s="24">
        <v>1080</v>
      </c>
      <c r="I330" s="15">
        <v>65.91</v>
      </c>
      <c r="J330" s="15">
        <f t="shared" si="67"/>
        <v>3.9208769534213324E-2</v>
      </c>
      <c r="K330" s="15">
        <f t="shared" si="67"/>
        <v>1.8500227583067821E-2</v>
      </c>
      <c r="L330" s="15">
        <f t="shared" si="67"/>
        <v>1.4418145956607497E-2</v>
      </c>
      <c r="M330" s="15">
        <f t="shared" si="67"/>
        <v>3.9736003641329093E-2</v>
      </c>
      <c r="N330" s="15">
        <f t="shared" si="67"/>
        <v>1.3199817933545745E-2</v>
      </c>
      <c r="O330" s="15">
        <f t="shared" si="67"/>
        <v>3.7272037627067212E-2</v>
      </c>
      <c r="P330" s="15">
        <f t="shared" si="67"/>
        <v>9.869063874981035E-2</v>
      </c>
      <c r="Q330" s="15">
        <f t="shared" si="67"/>
        <v>4.6401153087543626E-2</v>
      </c>
      <c r="R330" s="15">
        <f t="shared" si="67"/>
        <v>2.9019116977696859E-2</v>
      </c>
      <c r="S330" s="15">
        <f t="shared" si="67"/>
        <v>5.0617508724017601E-2</v>
      </c>
      <c r="T330" s="15">
        <f t="shared" si="68"/>
        <v>3.9808830223031409E-2</v>
      </c>
      <c r="U330" s="15">
        <f t="shared" si="68"/>
        <v>2.1773630708541953E-2</v>
      </c>
      <c r="V330" s="15">
        <f t="shared" si="68"/>
        <v>7.3496434531937493E-2</v>
      </c>
      <c r="W330" s="15">
        <f t="shared" si="68"/>
        <v>7.8793809740555304E-2</v>
      </c>
      <c r="X330" s="15">
        <f t="shared" si="68"/>
        <v>0.13873463814292217</v>
      </c>
      <c r="Y330" s="15">
        <f t="shared" si="68"/>
        <v>4.3587467759065399E-2</v>
      </c>
      <c r="Z330" s="15">
        <f t="shared" si="68"/>
        <v>8.6028675466545287E-2</v>
      </c>
      <c r="AA330" s="15">
        <f t="shared" si="68"/>
        <v>4.3324988620846612E-2</v>
      </c>
      <c r="AC330" s="58">
        <f>SUM(J330:AA330)</f>
        <v>0.91261189500834472</v>
      </c>
      <c r="AE330">
        <v>2.5842499999999999</v>
      </c>
      <c r="AF330">
        <v>1.2193499999999999</v>
      </c>
      <c r="AG330">
        <v>0.95030000000000003</v>
      </c>
      <c r="AH330">
        <v>2.6190000000000002</v>
      </c>
      <c r="AI330">
        <v>0.87</v>
      </c>
      <c r="AJ330">
        <v>2.4565999999999999</v>
      </c>
      <c r="AK330">
        <v>6.5046999999999997</v>
      </c>
      <c r="AL330">
        <v>3.0583</v>
      </c>
      <c r="AM330">
        <v>1.91265</v>
      </c>
      <c r="AN330">
        <v>3.3361999999999998</v>
      </c>
      <c r="AO330">
        <v>2.6238000000000001</v>
      </c>
      <c r="AP330">
        <v>1.4351</v>
      </c>
      <c r="AQ330">
        <v>4.84415</v>
      </c>
      <c r="AR330">
        <v>5.1932999999999998</v>
      </c>
      <c r="AS330">
        <v>9.1440000000000001</v>
      </c>
      <c r="AT330">
        <v>2.8728500000000001</v>
      </c>
      <c r="AU330">
        <v>5.6701499999999996</v>
      </c>
      <c r="AV330">
        <v>2.85555</v>
      </c>
    </row>
    <row r="331" spans="1:48" s="58" customFormat="1">
      <c r="B331" s="187"/>
      <c r="C331" s="159"/>
      <c r="D331" s="6"/>
      <c r="F331" s="189"/>
      <c r="G331" s="188"/>
      <c r="H331" s="24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48" s="200" customFormat="1">
      <c r="B332" s="201"/>
      <c r="C332" s="202"/>
      <c r="D332" s="203"/>
      <c r="E332" s="204" t="s">
        <v>538</v>
      </c>
      <c r="F332" s="205"/>
      <c r="G332" s="206" t="s">
        <v>553</v>
      </c>
      <c r="H332" s="207"/>
      <c r="I332" s="208"/>
      <c r="J332" s="208">
        <f>AVERAGE(J327:J331)</f>
        <v>3.6058519061269993E-2</v>
      </c>
      <c r="K332" s="208">
        <f t="shared" ref="K332:AC332" si="69">AVERAGE(K327:K331)</f>
        <v>1.7598071746325484E-2</v>
      </c>
      <c r="L332" s="208">
        <f t="shared" si="69"/>
        <v>1.4182659712986028E-2</v>
      </c>
      <c r="M332" s="208">
        <f t="shared" si="69"/>
        <v>3.9400898144128491E-2</v>
      </c>
      <c r="N332" s="208">
        <f t="shared" si="69"/>
        <v>2.3495431898973958E-2</v>
      </c>
      <c r="O332" s="208">
        <f t="shared" si="69"/>
        <v>3.697549204267201E-2</v>
      </c>
      <c r="P332" s="208">
        <f t="shared" si="69"/>
        <v>9.6648820475626618E-2</v>
      </c>
      <c r="Q332" s="208">
        <f t="shared" si="69"/>
        <v>4.5607983228710305E-2</v>
      </c>
      <c r="R332" s="208">
        <f t="shared" si="69"/>
        <v>2.877430126297937E-2</v>
      </c>
      <c r="S332" s="208">
        <f t="shared" si="69"/>
        <v>5.0060477050507514E-2</v>
      </c>
      <c r="T332" s="208">
        <f t="shared" si="69"/>
        <v>3.9138058072926481E-2</v>
      </c>
      <c r="U332" s="208">
        <f t="shared" si="69"/>
        <v>2.1366270241994546E-2</v>
      </c>
      <c r="V332" s="208">
        <f t="shared" si="69"/>
        <v>6.9423572477699175E-2</v>
      </c>
      <c r="W332" s="208">
        <f t="shared" si="69"/>
        <v>7.9098724634111911E-2</v>
      </c>
      <c r="X332" s="208">
        <f t="shared" si="69"/>
        <v>0.13492699896934437</v>
      </c>
      <c r="Y332" s="208">
        <f t="shared" si="69"/>
        <v>4.3089217788654016E-2</v>
      </c>
      <c r="Z332" s="208">
        <f t="shared" si="69"/>
        <v>7.9234318100776843E-2</v>
      </c>
      <c r="AA332" s="208">
        <f t="shared" si="69"/>
        <v>4.2560125582651584E-2</v>
      </c>
      <c r="AB332" s="208"/>
      <c r="AC332" s="208">
        <f t="shared" si="69"/>
        <v>0.89763994049233875</v>
      </c>
    </row>
    <row r="333" spans="1:48" s="58" customFormat="1">
      <c r="A333" s="58" t="s">
        <v>538</v>
      </c>
      <c r="B333" s="187" t="s">
        <v>539</v>
      </c>
      <c r="C333" s="159">
        <v>39722</v>
      </c>
      <c r="D333" s="6" t="s">
        <v>561</v>
      </c>
      <c r="E333" s="58" t="s">
        <v>538</v>
      </c>
      <c r="F333" s="187" t="s">
        <v>562</v>
      </c>
      <c r="G333" s="188" t="s">
        <v>88</v>
      </c>
      <c r="H333" s="24" t="s">
        <v>563</v>
      </c>
      <c r="I333" s="15">
        <v>72.144999999999996</v>
      </c>
      <c r="J333" s="15">
        <v>2.910804629565459E-2</v>
      </c>
      <c r="K333" s="15">
        <v>1.5247071869152404E-2</v>
      </c>
      <c r="L333" s="15">
        <v>1.5247071869152404E-2</v>
      </c>
      <c r="M333" s="15">
        <v>3.6038533508905686E-2</v>
      </c>
      <c r="N333" s="15">
        <v>2.7860558597269387E-2</v>
      </c>
      <c r="O333" s="15">
        <v>3.3266338623605243E-2</v>
      </c>
      <c r="P333" s="15">
        <v>9.5640723542865083E-2</v>
      </c>
      <c r="Q333" s="15">
        <v>4.1582923279506551E-2</v>
      </c>
      <c r="R333" s="15">
        <v>2.7028900131679263E-2</v>
      </c>
      <c r="S333" s="15">
        <v>4.6434264328782317E-2</v>
      </c>
      <c r="T333" s="15">
        <v>3.8117679672881009E-2</v>
      </c>
      <c r="U333" s="15">
        <v>2.2177559082403497E-2</v>
      </c>
      <c r="V333" s="15">
        <v>6.7225725968535585E-2</v>
      </c>
      <c r="W333" s="15">
        <v>7.1384018296486246E-2</v>
      </c>
      <c r="X333" s="15">
        <v>0.13860974426502184</v>
      </c>
      <c r="Y333" s="15">
        <v>3.7424630951555904E-2</v>
      </c>
      <c r="Z333" s="15">
        <v>8.5244992722988439E-2</v>
      </c>
      <c r="AA333" s="15">
        <v>4.0196825836856333E-2</v>
      </c>
      <c r="AC333" s="58">
        <f t="shared" si="65"/>
        <v>0.8678356088433018</v>
      </c>
    </row>
    <row r="334" spans="1:48" s="58" customFormat="1">
      <c r="A334" s="58" t="s">
        <v>538</v>
      </c>
      <c r="B334" s="187" t="s">
        <v>546</v>
      </c>
      <c r="C334" s="159">
        <v>40471</v>
      </c>
      <c r="D334" s="6" t="s">
        <v>564</v>
      </c>
      <c r="E334" s="8" t="s">
        <v>565</v>
      </c>
      <c r="F334" s="187" t="s">
        <v>566</v>
      </c>
      <c r="G334" s="188" t="s">
        <v>88</v>
      </c>
      <c r="H334" s="24" t="s">
        <v>563</v>
      </c>
      <c r="I334">
        <v>68.25</v>
      </c>
      <c r="J334" s="15">
        <f t="shared" ref="J334:Y335" si="70">AE334/$I334</f>
        <v>3.1671794871794869E-2</v>
      </c>
      <c r="K334" s="15">
        <f t="shared" si="70"/>
        <v>1.7040293040293041E-2</v>
      </c>
      <c r="L334" s="15">
        <f t="shared" si="70"/>
        <v>1.7136263736263736E-2</v>
      </c>
      <c r="M334" s="15">
        <f t="shared" si="70"/>
        <v>3.8619780219780221E-2</v>
      </c>
      <c r="N334" s="15">
        <f t="shared" si="70"/>
        <v>1.164835164835165E-2</v>
      </c>
      <c r="O334" s="15">
        <f t="shared" si="70"/>
        <v>3.541978021978022E-2</v>
      </c>
      <c r="P334" s="15">
        <f t="shared" si="70"/>
        <v>0.10800000000000001</v>
      </c>
      <c r="Q334" s="15">
        <f t="shared" si="70"/>
        <v>4.5993406593406595E-2</v>
      </c>
      <c r="R334" s="15">
        <f t="shared" si="70"/>
        <v>3.1251282051282046E-2</v>
      </c>
      <c r="S334" s="15">
        <f t="shared" si="70"/>
        <v>4.9597069597069596E-2</v>
      </c>
      <c r="T334" s="15">
        <f t="shared" si="70"/>
        <v>3.9830769230769225E-2</v>
      </c>
      <c r="U334" s="15">
        <f t="shared" si="70"/>
        <v>2.4764102564102566E-2</v>
      </c>
      <c r="V334" s="15">
        <f t="shared" si="70"/>
        <v>7.5986080586080584E-2</v>
      </c>
      <c r="W334" s="15">
        <f t="shared" si="70"/>
        <v>7.4657875457875458E-2</v>
      </c>
      <c r="X334" s="15">
        <f t="shared" si="70"/>
        <v>0.15830695970695968</v>
      </c>
      <c r="Y334" s="15">
        <f t="shared" si="70"/>
        <v>4.0688644688644693E-2</v>
      </c>
      <c r="Z334" s="15">
        <f t="shared" ref="T334:AA335" si="71">AU334/$I334</f>
        <v>9.4062271062271052E-2</v>
      </c>
      <c r="AA334" s="15">
        <f t="shared" si="71"/>
        <v>4.4918681318681319E-2</v>
      </c>
      <c r="AC334" s="58">
        <f t="shared" si="65"/>
        <v>0.93959340659340662</v>
      </c>
      <c r="AE334">
        <v>2.1616</v>
      </c>
      <c r="AF334">
        <v>1.163</v>
      </c>
      <c r="AG334">
        <v>1.1695500000000001</v>
      </c>
      <c r="AH334">
        <v>2.6358000000000001</v>
      </c>
      <c r="AI334">
        <v>0.79500000000000004</v>
      </c>
      <c r="AJ334">
        <v>2.4174000000000002</v>
      </c>
      <c r="AK334">
        <v>7.3710000000000004</v>
      </c>
      <c r="AL334">
        <v>3.1390500000000001</v>
      </c>
      <c r="AM334">
        <v>2.1328999999999998</v>
      </c>
      <c r="AN334">
        <v>3.3849999999999998</v>
      </c>
      <c r="AO334">
        <v>2.7184499999999998</v>
      </c>
      <c r="AP334">
        <v>1.69015</v>
      </c>
      <c r="AQ334">
        <v>5.1860499999999998</v>
      </c>
      <c r="AR334">
        <v>5.0953999999999997</v>
      </c>
      <c r="AS334">
        <v>10.804449999999999</v>
      </c>
      <c r="AT334">
        <v>2.7770000000000001</v>
      </c>
      <c r="AU334">
        <v>6.4197499999999996</v>
      </c>
      <c r="AV334">
        <v>3.0657000000000001</v>
      </c>
    </row>
    <row r="335" spans="1:48" s="58" customFormat="1">
      <c r="A335" s="58" t="s">
        <v>538</v>
      </c>
      <c r="B335" s="187" t="s">
        <v>567</v>
      </c>
      <c r="C335" s="159">
        <v>40471</v>
      </c>
      <c r="D335" s="6" t="s">
        <v>564</v>
      </c>
      <c r="E335" s="8" t="s">
        <v>568</v>
      </c>
      <c r="F335" s="187" t="s">
        <v>569</v>
      </c>
      <c r="G335" s="188" t="s">
        <v>88</v>
      </c>
      <c r="H335" s="24" t="s">
        <v>563</v>
      </c>
      <c r="I335" s="15">
        <v>60.540000000000006</v>
      </c>
      <c r="J335" s="15">
        <f t="shared" si="70"/>
        <v>3.3458870168483638E-2</v>
      </c>
      <c r="K335" s="15">
        <f t="shared" si="70"/>
        <v>1.8278823918070695E-2</v>
      </c>
      <c r="L335" s="15">
        <f t="shared" si="70"/>
        <v>1.7988107036669969E-2</v>
      </c>
      <c r="M335" s="15">
        <f t="shared" si="70"/>
        <v>3.6574165840766427E-2</v>
      </c>
      <c r="N335" s="15">
        <f t="shared" si="70"/>
        <v>1.3957713908159893E-2</v>
      </c>
      <c r="O335" s="15">
        <f t="shared" si="70"/>
        <v>3.3574496200858929E-2</v>
      </c>
      <c r="P335" s="15">
        <f t="shared" si="70"/>
        <v>9.9001486620416246E-2</v>
      </c>
      <c r="Q335" s="15">
        <f t="shared" si="70"/>
        <v>4.2429798480343575E-2</v>
      </c>
      <c r="R335" s="15">
        <f t="shared" si="70"/>
        <v>2.822926990419557E-2</v>
      </c>
      <c r="S335" s="15">
        <f t="shared" si="70"/>
        <v>4.7678394449950437E-2</v>
      </c>
      <c r="T335" s="15">
        <f t="shared" si="71"/>
        <v>4.0222993062438053E-2</v>
      </c>
      <c r="U335" s="15">
        <f t="shared" si="71"/>
        <v>2.3452262966633629E-2</v>
      </c>
      <c r="V335" s="15">
        <f t="shared" si="71"/>
        <v>7.4445820944829849E-2</v>
      </c>
      <c r="W335" s="15">
        <f t="shared" si="71"/>
        <v>7.4325239511067051E-2</v>
      </c>
      <c r="X335" s="15">
        <f t="shared" si="71"/>
        <v>0.15098116947472742</v>
      </c>
      <c r="Y335" s="15">
        <f t="shared" si="71"/>
        <v>4.0011562603237523E-2</v>
      </c>
      <c r="Z335" s="15">
        <f t="shared" si="71"/>
        <v>9.0897753551370988E-2</v>
      </c>
      <c r="AA335" s="15">
        <f t="shared" si="71"/>
        <v>4.329534192269574E-2</v>
      </c>
      <c r="AC335" s="58">
        <f t="shared" si="65"/>
        <v>0.90880327056491561</v>
      </c>
      <c r="AE335">
        <v>2.0255999999999998</v>
      </c>
      <c r="AF335">
        <v>1.1066</v>
      </c>
      <c r="AG335">
        <v>1.089</v>
      </c>
      <c r="AH335">
        <v>2.2141999999999999</v>
      </c>
      <c r="AI335">
        <v>0.84499999999999997</v>
      </c>
      <c r="AJ335">
        <v>2.0326</v>
      </c>
      <c r="AK335">
        <v>5.9935499999999999</v>
      </c>
      <c r="AL335">
        <v>2.5687000000000002</v>
      </c>
      <c r="AM335">
        <v>1.7090000000000001</v>
      </c>
      <c r="AN335">
        <v>2.88645</v>
      </c>
      <c r="AO335">
        <v>2.4350999999999998</v>
      </c>
      <c r="AP335">
        <v>1.4198</v>
      </c>
      <c r="AQ335">
        <v>4.5069499999999998</v>
      </c>
      <c r="AR335">
        <v>4.4996499999999999</v>
      </c>
      <c r="AS335">
        <v>9.1403999999999996</v>
      </c>
      <c r="AT335">
        <v>2.4222999999999999</v>
      </c>
      <c r="AU335">
        <v>5.5029500000000002</v>
      </c>
      <c r="AV335">
        <v>2.6211000000000002</v>
      </c>
    </row>
    <row r="336" spans="1:48" s="58" customFormat="1">
      <c r="B336" s="187"/>
      <c r="C336" s="159"/>
      <c r="D336" s="6"/>
      <c r="F336" s="189"/>
      <c r="G336" s="7"/>
      <c r="H336" s="24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68"/>
      <c r="AC336" s="68"/>
    </row>
    <row r="337" spans="1:29" s="35" customFormat="1">
      <c r="A337" s="30"/>
      <c r="B337" s="209"/>
      <c r="C337" s="52"/>
      <c r="D337" s="101"/>
      <c r="E337" s="29" t="s">
        <v>538</v>
      </c>
      <c r="F337" s="210"/>
      <c r="G337" s="102" t="s">
        <v>561</v>
      </c>
      <c r="H337" s="52"/>
      <c r="I337" s="45"/>
      <c r="J337" s="45">
        <f t="shared" ref="J337:AA337" si="72">AVERAGE(J333:J336)</f>
        <v>3.1412903778644363E-2</v>
      </c>
      <c r="K337" s="45">
        <f t="shared" si="72"/>
        <v>1.6855396275838715E-2</v>
      </c>
      <c r="L337" s="45">
        <f t="shared" si="72"/>
        <v>1.6790480880695371E-2</v>
      </c>
      <c r="M337" s="45">
        <f t="shared" si="72"/>
        <v>3.707749318981745E-2</v>
      </c>
      <c r="N337" s="45">
        <f t="shared" si="72"/>
        <v>1.7822208051260311E-2</v>
      </c>
      <c r="O337" s="45">
        <f t="shared" si="72"/>
        <v>3.4086871681414797E-2</v>
      </c>
      <c r="P337" s="45">
        <f t="shared" si="72"/>
        <v>0.10088073672109378</v>
      </c>
      <c r="Q337" s="45">
        <f t="shared" si="72"/>
        <v>4.3335376117752233E-2</v>
      </c>
      <c r="R337" s="45">
        <f t="shared" si="72"/>
        <v>2.8836484029052294E-2</v>
      </c>
      <c r="S337" s="45">
        <f t="shared" si="72"/>
        <v>4.7903242791934121E-2</v>
      </c>
      <c r="T337" s="45">
        <f t="shared" si="72"/>
        <v>3.9390480655362763E-2</v>
      </c>
      <c r="U337" s="45">
        <f t="shared" si="72"/>
        <v>2.3464641537713233E-2</v>
      </c>
      <c r="V337" s="45">
        <f t="shared" si="72"/>
        <v>7.255254249981534E-2</v>
      </c>
      <c r="W337" s="45">
        <f t="shared" si="72"/>
        <v>7.3455711088476261E-2</v>
      </c>
      <c r="X337" s="45">
        <f t="shared" si="72"/>
        <v>0.14929929114890297</v>
      </c>
      <c r="Y337" s="45">
        <f t="shared" si="72"/>
        <v>3.9374946081146035E-2</v>
      </c>
      <c r="Z337" s="45">
        <f t="shared" si="72"/>
        <v>9.0068339112210169E-2</v>
      </c>
      <c r="AA337" s="45">
        <f t="shared" si="72"/>
        <v>4.2803616359411129E-2</v>
      </c>
      <c r="AB337" s="45"/>
      <c r="AC337" s="45">
        <f>AVERAGE(AC333:AC336)</f>
        <v>0.90541076200054127</v>
      </c>
    </row>
    <row r="338" spans="1:29" s="68" customFormat="1">
      <c r="A338" s="6" t="s">
        <v>570</v>
      </c>
      <c r="B338" t="s">
        <v>571</v>
      </c>
      <c r="C338" s="48"/>
      <c r="D338" s="58" t="s">
        <v>572</v>
      </c>
      <c r="E338" s="6" t="s">
        <v>570</v>
      </c>
      <c r="F338" t="s">
        <v>573</v>
      </c>
      <c r="G338" s="66"/>
      <c r="H338" s="58" t="s">
        <v>574</v>
      </c>
      <c r="I338">
        <v>75.870500000000007</v>
      </c>
      <c r="J338" s="149">
        <v>2.8996777403602191E-2</v>
      </c>
      <c r="K338">
        <v>1.5816424038328464E-2</v>
      </c>
      <c r="L338">
        <v>1.8452494711383209E-2</v>
      </c>
      <c r="M338">
        <v>4.0859095432348537E-2</v>
      </c>
      <c r="N338" s="211">
        <v>6.9855872835950725E-3</v>
      </c>
      <c r="O338">
        <v>3.6904989422766418E-2</v>
      </c>
      <c r="P338">
        <v>0.1093969329317719</v>
      </c>
      <c r="Q338">
        <v>4.3495166105403278E-2</v>
      </c>
      <c r="R338">
        <v>2.8996777403602191E-2</v>
      </c>
      <c r="S338">
        <v>5.1403378124567516E-2</v>
      </c>
      <c r="T338">
        <v>4.2177130768875915E-2</v>
      </c>
      <c r="U338">
        <v>2.2406600720965328E-2</v>
      </c>
      <c r="V338">
        <v>7.3809978845532836E-2</v>
      </c>
      <c r="W338">
        <v>7.5128014182060221E-2</v>
      </c>
      <c r="X338">
        <v>0.13707567499884671</v>
      </c>
      <c r="Y338">
        <v>4.2177130768875915E-2</v>
      </c>
      <c r="Z338">
        <v>7.5128014182060221E-2</v>
      </c>
      <c r="AA338">
        <v>4.0859095432348537E-2</v>
      </c>
      <c r="AC338">
        <f t="shared" si="37"/>
        <v>0.89006926275693432</v>
      </c>
    </row>
    <row r="339" spans="1:29" s="68" customFormat="1">
      <c r="A339" s="6" t="s">
        <v>570</v>
      </c>
      <c r="B339" t="s">
        <v>575</v>
      </c>
      <c r="C339" s="48"/>
      <c r="D339" s="6" t="s">
        <v>576</v>
      </c>
      <c r="E339" s="6" t="s">
        <v>570</v>
      </c>
      <c r="F339" t="s">
        <v>577</v>
      </c>
      <c r="G339" s="66"/>
      <c r="H339" s="24">
        <v>1381</v>
      </c>
      <c r="I339">
        <v>75.631299999999996</v>
      </c>
      <c r="J339" s="149">
        <v>2.9088485851757148E-2</v>
      </c>
      <c r="K339">
        <v>1.586644682823117E-2</v>
      </c>
      <c r="L339">
        <v>1.7188650730583767E-2</v>
      </c>
      <c r="M339">
        <v>3.8343913168225323E-2</v>
      </c>
      <c r="N339" s="211">
        <v>8.7926559506447729E-3</v>
      </c>
      <c r="O339">
        <v>3.5699505363520137E-2</v>
      </c>
      <c r="P339">
        <v>0.10180970048115001</v>
      </c>
      <c r="Q339">
        <v>3.9666117070577926E-2</v>
      </c>
      <c r="R339">
        <v>2.3799670242346756E-2</v>
      </c>
      <c r="S339">
        <v>4.7599340484693511E-2</v>
      </c>
      <c r="T339">
        <v>3.8343913168225323E-2</v>
      </c>
      <c r="U339">
        <v>2.1155262437641559E-2</v>
      </c>
      <c r="V339">
        <v>7.1399010727040274E-2</v>
      </c>
      <c r="W339">
        <v>7.0076806824687657E-2</v>
      </c>
      <c r="X339">
        <v>0.11370953560232337</v>
      </c>
      <c r="Y339">
        <v>3.9666117070577926E-2</v>
      </c>
      <c r="Z339">
        <v>7.2721214629392864E-2</v>
      </c>
      <c r="AA339">
        <v>4.0988320972930523E-2</v>
      </c>
      <c r="AC339">
        <f t="shared" si="37"/>
        <v>0.82591466760454979</v>
      </c>
    </row>
    <row r="340" spans="1:29" s="68" customFormat="1">
      <c r="A340" s="6" t="s">
        <v>570</v>
      </c>
      <c r="B340" t="s">
        <v>578</v>
      </c>
      <c r="C340" s="48"/>
      <c r="D340" s="58" t="s">
        <v>579</v>
      </c>
      <c r="E340" s="6" t="s">
        <v>570</v>
      </c>
      <c r="F340" t="s">
        <v>580</v>
      </c>
      <c r="G340" s="66"/>
      <c r="H340" s="58" t="s">
        <v>574</v>
      </c>
      <c r="I340">
        <v>77.98</v>
      </c>
      <c r="J340" s="149">
        <v>2.4365221851756859E-2</v>
      </c>
      <c r="K340">
        <v>1.4106181072069762E-2</v>
      </c>
      <c r="L340">
        <v>1.6670941266991535E-2</v>
      </c>
      <c r="M340">
        <v>3.5906642728904842E-2</v>
      </c>
      <c r="N340" s="211">
        <v>6.5401384970505258E-3</v>
      </c>
      <c r="O340">
        <v>3.3341882533983069E-2</v>
      </c>
      <c r="P340">
        <v>9.8743267504488322E-2</v>
      </c>
      <c r="Q340">
        <v>3.8471402923826621E-2</v>
      </c>
      <c r="R340">
        <v>2.3082841754295973E-2</v>
      </c>
      <c r="S340">
        <v>4.4883303411131059E-2</v>
      </c>
      <c r="T340">
        <v>3.5906642728904842E-2</v>
      </c>
      <c r="U340">
        <v>1.7953321364452421E-2</v>
      </c>
      <c r="V340">
        <v>7.0530905360348797E-2</v>
      </c>
      <c r="W340">
        <v>6.6683765067966139E-2</v>
      </c>
      <c r="X340">
        <v>0.10900230828417543</v>
      </c>
      <c r="Y340">
        <v>3.7189022826365735E-2</v>
      </c>
      <c r="Z340">
        <v>6.5401384970505252E-2</v>
      </c>
      <c r="AA340">
        <v>3.7189022826365735E-2</v>
      </c>
      <c r="AC340">
        <f t="shared" si="37"/>
        <v>0.77596819697358288</v>
      </c>
    </row>
    <row r="341" spans="1:29" s="68" customFormat="1">
      <c r="A341" s="6" t="s">
        <v>570</v>
      </c>
      <c r="B341" t="s">
        <v>581</v>
      </c>
      <c r="C341" s="48"/>
      <c r="D341" s="6" t="s">
        <v>570</v>
      </c>
      <c r="E341" s="6" t="s">
        <v>570</v>
      </c>
      <c r="F341" t="s">
        <v>582</v>
      </c>
      <c r="G341" s="66"/>
      <c r="H341" s="48"/>
      <c r="I341">
        <v>79.960599999999999</v>
      </c>
      <c r="J341" s="149">
        <v>2.8764166351928324E-2</v>
      </c>
      <c r="K341">
        <v>1.2506159283447098E-2</v>
      </c>
      <c r="L341">
        <v>1.7508622996825936E-2</v>
      </c>
      <c r="M341">
        <v>3.7518477850341292E-2</v>
      </c>
      <c r="N341" s="211">
        <v>5.9404256596373708E-3</v>
      </c>
      <c r="O341">
        <v>3.5017245993651872E-2</v>
      </c>
      <c r="P341">
        <v>0.10755296983764503</v>
      </c>
      <c r="Q341">
        <v>4.1270325635375422E-2</v>
      </c>
      <c r="R341">
        <v>2.5012318566894197E-2</v>
      </c>
      <c r="S341">
        <v>4.7523405277098967E-2</v>
      </c>
      <c r="T341">
        <v>3.7518477850341292E-2</v>
      </c>
      <c r="U341">
        <v>2.1260470781860066E-2</v>
      </c>
      <c r="V341">
        <v>7.3786339772337881E-2</v>
      </c>
      <c r="W341">
        <v>7.6287571629027287E-2</v>
      </c>
      <c r="X341">
        <v>0.14632206361633104</v>
      </c>
      <c r="Y341">
        <v>3.8769093778686002E-2</v>
      </c>
      <c r="Z341">
        <v>7.0034491987303743E-2</v>
      </c>
      <c r="AA341">
        <v>4.1270325635375422E-2</v>
      </c>
      <c r="AC341">
        <f t="shared" si="37"/>
        <v>0.86386295250410827</v>
      </c>
    </row>
    <row r="342" spans="1:29" s="68" customFormat="1">
      <c r="A342" s="6"/>
      <c r="B342"/>
      <c r="C342" s="48"/>
      <c r="D342" s="6"/>
      <c r="E342" s="8"/>
      <c r="F342"/>
      <c r="G342" s="66"/>
      <c r="H342" s="48"/>
      <c r="I342"/>
      <c r="J342" s="149"/>
      <c r="K342"/>
      <c r="L342"/>
      <c r="M342"/>
      <c r="N342" s="211"/>
      <c r="O342"/>
      <c r="P342"/>
      <c r="Q342"/>
      <c r="R342"/>
      <c r="S342"/>
      <c r="T342"/>
      <c r="U342"/>
      <c r="V342"/>
      <c r="W342"/>
      <c r="X342"/>
      <c r="Y342"/>
      <c r="Z342"/>
      <c r="AA342"/>
      <c r="AC342"/>
    </row>
    <row r="343" spans="1:29" s="64" customFormat="1">
      <c r="A343" s="62"/>
      <c r="B343" s="212"/>
      <c r="C343" s="104"/>
      <c r="D343" s="62"/>
      <c r="E343" s="40" t="s">
        <v>583</v>
      </c>
      <c r="F343" s="62"/>
      <c r="G343" s="63"/>
      <c r="H343" s="41" t="s">
        <v>71</v>
      </c>
      <c r="I343" s="42"/>
      <c r="J343" s="42">
        <f>AVERAGE(J338:J341)</f>
        <v>2.7803662864761131E-2</v>
      </c>
      <c r="K343" s="42">
        <f t="shared" ref="K343:AA343" si="73">AVERAGE(K338:K341)</f>
        <v>1.4573802805519124E-2</v>
      </c>
      <c r="L343" s="42">
        <f t="shared" si="73"/>
        <v>1.745517742644611E-2</v>
      </c>
      <c r="M343" s="42">
        <f t="shared" si="73"/>
        <v>3.8157032294954998E-2</v>
      </c>
      <c r="N343" s="42">
        <f t="shared" si="73"/>
        <v>7.0647018477319364E-3</v>
      </c>
      <c r="O343" s="42">
        <f t="shared" si="73"/>
        <v>3.5240905828480371E-2</v>
      </c>
      <c r="P343" s="42">
        <f t="shared" si="73"/>
        <v>0.1043757176887638</v>
      </c>
      <c r="Q343" s="42">
        <f t="shared" si="73"/>
        <v>4.0725752933795809E-2</v>
      </c>
      <c r="R343" s="42">
        <f t="shared" si="73"/>
        <v>2.5222901991784778E-2</v>
      </c>
      <c r="S343" s="42">
        <f t="shared" si="73"/>
        <v>4.7852356824372763E-2</v>
      </c>
      <c r="T343" s="42">
        <f t="shared" si="73"/>
        <v>3.8486541129086844E-2</v>
      </c>
      <c r="U343" s="42">
        <f t="shared" si="73"/>
        <v>2.0693913826229843E-2</v>
      </c>
      <c r="V343" s="42">
        <f t="shared" si="73"/>
        <v>7.2381558676314947E-2</v>
      </c>
      <c r="W343" s="42">
        <f t="shared" si="73"/>
        <v>7.2044039425935319E-2</v>
      </c>
      <c r="X343" s="42">
        <f t="shared" si="73"/>
        <v>0.12652739562541915</v>
      </c>
      <c r="Y343" s="42">
        <f t="shared" si="73"/>
        <v>3.94503411111264E-2</v>
      </c>
      <c r="Z343" s="42">
        <f t="shared" si="73"/>
        <v>7.0821276442315506E-2</v>
      </c>
      <c r="AA343" s="42">
        <f t="shared" si="73"/>
        <v>4.0076691216755056E-2</v>
      </c>
      <c r="AC343" s="43"/>
    </row>
    <row r="344" spans="1:29">
      <c r="A344" s="6" t="s">
        <v>584</v>
      </c>
      <c r="B344" s="10" t="s">
        <v>585</v>
      </c>
      <c r="C344" s="91">
        <v>37376</v>
      </c>
      <c r="D344" s="6" t="s">
        <v>584</v>
      </c>
      <c r="E344" s="8" t="s">
        <v>584</v>
      </c>
      <c r="F344" s="6" t="s">
        <v>586</v>
      </c>
      <c r="G344" s="7">
        <v>89</v>
      </c>
      <c r="H344" s="24">
        <v>121</v>
      </c>
      <c r="I344" s="15">
        <v>128.5</v>
      </c>
      <c r="J344" s="15">
        <v>4.9805447000000003E-2</v>
      </c>
      <c r="K344" s="15">
        <v>1.7898832999999999E-2</v>
      </c>
      <c r="L344" s="15">
        <v>2.1400777999999999E-2</v>
      </c>
      <c r="M344" s="15">
        <v>3.6575875000000001E-2</v>
      </c>
      <c r="N344" s="15">
        <v>1.0817121000000001E-2</v>
      </c>
      <c r="O344" s="15">
        <v>2.8404669E-2</v>
      </c>
      <c r="P344" s="15">
        <v>7.2762646E-2</v>
      </c>
      <c r="Q344" s="15">
        <v>3.6964981000000001E-2</v>
      </c>
      <c r="R344" s="15">
        <v>2.9571983999999999E-2</v>
      </c>
      <c r="S344" s="15">
        <v>4.7859921999999999E-2</v>
      </c>
      <c r="T344" s="15">
        <v>6.9260699999999994E-2</v>
      </c>
      <c r="U344" s="15">
        <v>2.8015564E-2</v>
      </c>
      <c r="V344" s="15">
        <v>6.4202334999999999E-2</v>
      </c>
      <c r="W344" s="15">
        <v>7.7042801999999994E-2</v>
      </c>
      <c r="X344" s="15">
        <v>0.13346303500000001</v>
      </c>
      <c r="Y344" s="15">
        <v>5.0972762999999997E-2</v>
      </c>
      <c r="Z344" s="15">
        <v>5.7976654000000002E-2</v>
      </c>
      <c r="AA344" s="15">
        <v>4.4357977E-2</v>
      </c>
      <c r="AC344">
        <f t="shared" si="37"/>
        <v>0.87735408599999998</v>
      </c>
    </row>
    <row r="345" spans="1:29">
      <c r="A345" s="6" t="s">
        <v>584</v>
      </c>
      <c r="B345" s="10" t="s">
        <v>587</v>
      </c>
      <c r="C345" s="91">
        <v>37376</v>
      </c>
      <c r="D345" s="6" t="s">
        <v>584</v>
      </c>
      <c r="E345" s="8" t="s">
        <v>584</v>
      </c>
      <c r="F345" s="6" t="s">
        <v>588</v>
      </c>
      <c r="G345" s="7">
        <v>89</v>
      </c>
      <c r="H345" s="24">
        <v>121</v>
      </c>
      <c r="I345" s="15">
        <v>118.15</v>
      </c>
      <c r="J345" s="15">
        <v>4.9090139999999997E-2</v>
      </c>
      <c r="K345" s="15">
        <v>1.5234871000000001E-2</v>
      </c>
      <c r="L345" s="15">
        <v>1.988997E-2</v>
      </c>
      <c r="M345" s="15">
        <v>3.8510368000000003E-2</v>
      </c>
      <c r="N345" s="15">
        <v>1.0368176E-2</v>
      </c>
      <c r="O345" s="15">
        <v>2.7930597000000001E-2</v>
      </c>
      <c r="P345" s="15">
        <v>7.2788828E-2</v>
      </c>
      <c r="Q345" s="15">
        <v>3.6817605000000003E-2</v>
      </c>
      <c r="R345" s="15">
        <v>3.0469742000000001E-2</v>
      </c>
      <c r="S345" s="15">
        <v>4.7397375999999998E-2</v>
      </c>
      <c r="T345" s="15">
        <v>7.1096064E-2</v>
      </c>
      <c r="U345" s="15">
        <v>2.9200169000000002E-2</v>
      </c>
      <c r="V345" s="15">
        <v>6.0939484000000002E-2</v>
      </c>
      <c r="W345" s="15">
        <v>7.9136690999999995E-2</v>
      </c>
      <c r="X345" s="15">
        <v>0.13499788400000001</v>
      </c>
      <c r="Y345" s="15">
        <v>5.1206094000000001E-2</v>
      </c>
      <c r="Z345" s="15">
        <v>6.3055438000000005E-2</v>
      </c>
      <c r="AA345" s="15">
        <v>4.4858230999999998E-2</v>
      </c>
      <c r="AC345">
        <f t="shared" si="37"/>
        <v>0.88298772800000003</v>
      </c>
    </row>
    <row r="346" spans="1:29">
      <c r="A346" s="6" t="s">
        <v>584</v>
      </c>
      <c r="B346" s="10" t="s">
        <v>589</v>
      </c>
      <c r="C346" s="91">
        <v>37376</v>
      </c>
      <c r="D346" s="6" t="s">
        <v>584</v>
      </c>
      <c r="E346" s="8" t="s">
        <v>584</v>
      </c>
      <c r="F346" s="6" t="s">
        <v>590</v>
      </c>
      <c r="G346" s="7">
        <v>89</v>
      </c>
      <c r="H346" s="24">
        <v>121</v>
      </c>
      <c r="I346" s="15">
        <v>124.85</v>
      </c>
      <c r="J346" s="15">
        <v>4.9259111000000001E-2</v>
      </c>
      <c r="K346" s="15">
        <v>1.7621145000000001E-2</v>
      </c>
      <c r="L346" s="15">
        <v>2.0424509E-2</v>
      </c>
      <c r="M346" s="15">
        <v>3.6844213000000001E-2</v>
      </c>
      <c r="N346" s="15">
        <v>1.1013215999999999E-2</v>
      </c>
      <c r="O346" s="15">
        <v>2.763316E-2</v>
      </c>
      <c r="P346" s="15">
        <v>6.9283139999999993E-2</v>
      </c>
      <c r="Q346" s="15">
        <v>3.6043251999999998E-2</v>
      </c>
      <c r="R346" s="15">
        <v>2.9235081999999999E-2</v>
      </c>
      <c r="S346" s="15">
        <v>4.6856227E-2</v>
      </c>
      <c r="T346" s="15">
        <v>7.0885061999999999E-2</v>
      </c>
      <c r="U346" s="15">
        <v>2.7232678999999999E-2</v>
      </c>
      <c r="V346" s="15">
        <v>6.0472566999999998E-2</v>
      </c>
      <c r="W346" s="15">
        <v>7.7292751000000007E-2</v>
      </c>
      <c r="X346" s="15">
        <v>0.13055666799999999</v>
      </c>
      <c r="Y346" s="15">
        <v>5.3263917000000001E-2</v>
      </c>
      <c r="Z346" s="15">
        <v>5.0861033E-2</v>
      </c>
      <c r="AA346" s="15">
        <v>4.4052862999999998E-2</v>
      </c>
      <c r="AC346">
        <f t="shared" si="37"/>
        <v>0.85883059499999992</v>
      </c>
    </row>
    <row r="347" spans="1:29">
      <c r="A347" s="6"/>
      <c r="B347" s="10"/>
      <c r="C347" s="91"/>
      <c r="D347" s="6"/>
      <c r="E347" s="8"/>
      <c r="F347" s="6"/>
      <c r="G347" s="7"/>
      <c r="H347" s="24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9" s="64" customFormat="1">
      <c r="A348" s="69"/>
      <c r="B348" s="69"/>
      <c r="C348" s="70"/>
      <c r="D348" s="69"/>
      <c r="E348" s="71" t="s">
        <v>584</v>
      </c>
      <c r="F348" s="69"/>
      <c r="G348" s="70"/>
      <c r="H348" s="41" t="s">
        <v>71</v>
      </c>
      <c r="I348" s="72" t="s">
        <v>125</v>
      </c>
      <c r="J348" s="72">
        <f>AVERAGE(J344:J346)</f>
        <v>4.9384899333333336E-2</v>
      </c>
      <c r="K348" s="72">
        <f>AVERAGE(K344:K346)</f>
        <v>1.6918283000000003E-2</v>
      </c>
      <c r="L348" s="72">
        <f>AVERAGE(L344:L346)</f>
        <v>2.0571752333333335E-2</v>
      </c>
      <c r="M348" s="72">
        <f t="shared" ref="M348:AA348" si="74">AVERAGE(M344:M346)</f>
        <v>3.7310151999999999E-2</v>
      </c>
      <c r="N348" s="72">
        <f t="shared" si="74"/>
        <v>1.0732837666666667E-2</v>
      </c>
      <c r="O348" s="72">
        <f t="shared" si="74"/>
        <v>2.7989475333333333E-2</v>
      </c>
      <c r="P348" s="72">
        <f t="shared" si="74"/>
        <v>7.1611538000000002E-2</v>
      </c>
      <c r="Q348" s="72">
        <f t="shared" si="74"/>
        <v>3.6608612666666672E-2</v>
      </c>
      <c r="R348" s="72">
        <f t="shared" si="74"/>
        <v>2.9758936E-2</v>
      </c>
      <c r="S348" s="72">
        <f t="shared" si="74"/>
        <v>4.7371174999999995E-2</v>
      </c>
      <c r="T348" s="72">
        <f t="shared" si="74"/>
        <v>7.0413941999999993E-2</v>
      </c>
      <c r="U348" s="72">
        <f t="shared" si="74"/>
        <v>2.8149470666666666E-2</v>
      </c>
      <c r="V348" s="72">
        <f t="shared" si="74"/>
        <v>6.1871461999999995E-2</v>
      </c>
      <c r="W348" s="72">
        <f t="shared" si="74"/>
        <v>7.7824081333333336E-2</v>
      </c>
      <c r="X348" s="72">
        <f t="shared" si="74"/>
        <v>0.13300586233333334</v>
      </c>
      <c r="Y348" s="72">
        <f t="shared" si="74"/>
        <v>5.1814258000000002E-2</v>
      </c>
      <c r="Z348" s="72">
        <f t="shared" si="74"/>
        <v>5.7297708333333336E-2</v>
      </c>
      <c r="AA348" s="72">
        <f t="shared" si="74"/>
        <v>4.4423023666666665E-2</v>
      </c>
    </row>
    <row r="349" spans="1:29">
      <c r="A349" s="6" t="s">
        <v>591</v>
      </c>
      <c r="B349" s="10" t="s">
        <v>592</v>
      </c>
      <c r="C349" s="7">
        <v>1992</v>
      </c>
      <c r="D349" s="6" t="s">
        <v>593</v>
      </c>
      <c r="E349" s="8" t="s">
        <v>594</v>
      </c>
      <c r="F349" s="6" t="s">
        <v>595</v>
      </c>
      <c r="G349" s="7">
        <v>85</v>
      </c>
      <c r="H349" s="24">
        <v>122</v>
      </c>
      <c r="I349" s="15">
        <v>654.99125000000004</v>
      </c>
      <c r="J349" s="15">
        <v>1.6794117000000001E-2</v>
      </c>
      <c r="K349" s="15">
        <v>2.2748395000000001E-2</v>
      </c>
      <c r="L349" s="15">
        <v>1.7862834000000001E-2</v>
      </c>
      <c r="M349" s="15">
        <v>3.4351604000000001E-2</v>
      </c>
      <c r="N349" s="15">
        <v>4.9618980000000002E-3</v>
      </c>
      <c r="O349" s="15">
        <v>3.8626470000000003E-2</v>
      </c>
      <c r="P349" s="15">
        <v>0.17175802000000001</v>
      </c>
      <c r="Q349" s="15">
        <v>6.3512298999999994E-2</v>
      </c>
      <c r="R349" s="15">
        <v>5.2672458999999998E-2</v>
      </c>
      <c r="S349" s="15">
        <v>4.3206684000000002E-2</v>
      </c>
      <c r="T349" s="15">
        <v>2.7481282999999999E-2</v>
      </c>
      <c r="U349" s="15">
        <v>1.9694920000000001E-2</v>
      </c>
      <c r="V349" s="15">
        <v>8.7176737000000004E-2</v>
      </c>
      <c r="W349" s="15">
        <v>6.1374866E-2</v>
      </c>
      <c r="X349" s="15">
        <v>0.21374331299999999</v>
      </c>
      <c r="Y349" s="15">
        <v>2.7786630999999999E-2</v>
      </c>
      <c r="Z349" s="15">
        <v>9.6184490999999997E-2</v>
      </c>
      <c r="AA349" s="15">
        <v>5.1909089999999998E-2</v>
      </c>
      <c r="AC349">
        <f t="shared" si="37"/>
        <v>1.0518461109999999</v>
      </c>
    </row>
    <row r="350" spans="1:29">
      <c r="A350" s="6" t="s">
        <v>596</v>
      </c>
      <c r="B350" s="10" t="s">
        <v>597</v>
      </c>
      <c r="C350" s="7">
        <v>1992</v>
      </c>
      <c r="D350" s="6" t="s">
        <v>593</v>
      </c>
      <c r="E350" s="8" t="s">
        <v>594</v>
      </c>
      <c r="F350" s="6" t="s">
        <v>598</v>
      </c>
      <c r="G350" s="7">
        <v>85</v>
      </c>
      <c r="H350" s="24">
        <v>122</v>
      </c>
      <c r="I350" s="15">
        <v>644.29115000000002</v>
      </c>
      <c r="J350" s="15">
        <v>1.5365724000000001E-2</v>
      </c>
      <c r="K350" s="15">
        <v>2.5454331E-2</v>
      </c>
      <c r="L350" s="15">
        <v>1.9556376E-2</v>
      </c>
      <c r="M350" s="15">
        <v>3.3059588000000001E-2</v>
      </c>
      <c r="N350" s="15">
        <v>4.4079449999999999E-3</v>
      </c>
      <c r="O350" s="15">
        <v>3.6784612000000001E-2</v>
      </c>
      <c r="P350" s="15">
        <v>0.16110728799999999</v>
      </c>
      <c r="Q350" s="15">
        <v>6.0531639999999998E-2</v>
      </c>
      <c r="R350" s="15">
        <v>5.0598243000000001E-2</v>
      </c>
      <c r="S350" s="15">
        <v>4.2527357000000002E-2</v>
      </c>
      <c r="T350" s="15">
        <v>3.1041867000000001E-2</v>
      </c>
      <c r="U350" s="15">
        <v>1.9401167E-2</v>
      </c>
      <c r="V350" s="15">
        <v>8.2260947000000001E-2</v>
      </c>
      <c r="W350" s="15">
        <v>5.9910802999999999E-2</v>
      </c>
      <c r="X350" s="15">
        <v>0.20425548299999999</v>
      </c>
      <c r="Y350" s="15">
        <v>2.6696004999999998E-2</v>
      </c>
      <c r="Z350" s="15">
        <v>9.1107879000000003E-2</v>
      </c>
      <c r="AA350" s="15">
        <v>4.7183637E-2</v>
      </c>
      <c r="AC350">
        <f t="shared" si="37"/>
        <v>1.0112508919999998</v>
      </c>
    </row>
    <row r="351" spans="1:29">
      <c r="A351" s="6" t="s">
        <v>599</v>
      </c>
      <c r="B351" s="10" t="s">
        <v>600</v>
      </c>
      <c r="C351" s="7">
        <v>1992</v>
      </c>
      <c r="D351" s="6" t="s">
        <v>593</v>
      </c>
      <c r="E351" s="8" t="s">
        <v>594</v>
      </c>
      <c r="F351" s="6" t="s">
        <v>601</v>
      </c>
      <c r="G351" s="7">
        <v>85</v>
      </c>
      <c r="H351" s="24">
        <v>122</v>
      </c>
      <c r="I351" s="15">
        <v>569.77419999999995</v>
      </c>
      <c r="J351" s="15">
        <v>1.772632E-2</v>
      </c>
      <c r="K351" s="15">
        <v>2.1938514999999999E-2</v>
      </c>
      <c r="L351" s="15">
        <v>1.7550811999999999E-2</v>
      </c>
      <c r="M351" s="15">
        <v>3.4048575999999997E-2</v>
      </c>
      <c r="N351" s="15">
        <v>4.7562699999999999E-3</v>
      </c>
      <c r="O351" s="15">
        <v>3.8962802999999997E-2</v>
      </c>
      <c r="P351" s="15">
        <v>0.167785765</v>
      </c>
      <c r="Q351" s="15">
        <v>6.3533939999999997E-2</v>
      </c>
      <c r="R351" s="15">
        <v>5.2125912000000003E-2</v>
      </c>
      <c r="S351" s="15">
        <v>4.3350505999999997E-2</v>
      </c>
      <c r="T351" s="15">
        <v>3.7734245999999999E-2</v>
      </c>
      <c r="U351" s="15">
        <v>1.8603860999999999E-2</v>
      </c>
      <c r="V351" s="15">
        <v>8.4594915000000007E-2</v>
      </c>
      <c r="W351" s="15">
        <v>6.4235973000000002E-2</v>
      </c>
      <c r="X351" s="15">
        <v>0.21534846599999999</v>
      </c>
      <c r="Y351" s="15">
        <v>2.6501726E-2</v>
      </c>
      <c r="Z351" s="15">
        <v>9.1264224000000005E-2</v>
      </c>
      <c r="AA351" s="15">
        <v>5.0370830999999998E-2</v>
      </c>
      <c r="AC351">
        <f t="shared" si="37"/>
        <v>1.050433661</v>
      </c>
    </row>
    <row r="352" spans="1:29">
      <c r="A352" s="6" t="s">
        <v>602</v>
      </c>
      <c r="B352" s="10" t="s">
        <v>603</v>
      </c>
      <c r="C352" s="91">
        <v>34625</v>
      </c>
      <c r="D352" s="6" t="s">
        <v>602</v>
      </c>
      <c r="E352" s="8" t="s">
        <v>594</v>
      </c>
      <c r="F352" s="6" t="s">
        <v>604</v>
      </c>
      <c r="G352" s="7">
        <v>85</v>
      </c>
      <c r="H352" s="24">
        <v>122</v>
      </c>
      <c r="I352" s="15">
        <v>622.46589999999992</v>
      </c>
      <c r="J352" s="15">
        <v>1.6386439803369148E-2</v>
      </c>
      <c r="K352" s="15">
        <v>2.441900833443246E-2</v>
      </c>
      <c r="L352" s="15">
        <v>1.735034802709675E-2</v>
      </c>
      <c r="M352" s="15">
        <v>3.2531902550806402E-2</v>
      </c>
      <c r="N352" s="15"/>
      <c r="O352" s="15">
        <v>3.5262975851367923E-2</v>
      </c>
      <c r="P352" s="15">
        <v>0.16370374666307025</v>
      </c>
      <c r="Q352" s="15">
        <v>6.0967195150770523E-2</v>
      </c>
      <c r="R352" s="15">
        <v>5.1328112913494546E-2</v>
      </c>
      <c r="S352" s="15">
        <v>4.0403819711248443E-2</v>
      </c>
      <c r="T352" s="15">
        <v>3.0041806306176776E-2</v>
      </c>
      <c r="U352" s="15">
        <v>1.8555233306756246E-2</v>
      </c>
      <c r="V352" s="15">
        <v>8.4100992520232842E-2</v>
      </c>
      <c r="W352" s="15">
        <v>6.1931103374498107E-2</v>
      </c>
      <c r="X352" s="15">
        <v>0.21085492394041186</v>
      </c>
      <c r="Y352" s="15">
        <v>2.6427150467198287E-2</v>
      </c>
      <c r="Z352" s="15">
        <v>9.1169652827568559E-2</v>
      </c>
      <c r="AA352" s="15">
        <v>4.7552805703894793E-2</v>
      </c>
      <c r="AC352">
        <f t="shared" si="37"/>
        <v>1.012987217452394</v>
      </c>
    </row>
    <row r="353" spans="1:29">
      <c r="A353" s="6" t="s">
        <v>605</v>
      </c>
      <c r="B353" s="10" t="s">
        <v>606</v>
      </c>
      <c r="C353" s="91">
        <v>34625</v>
      </c>
      <c r="D353" s="6" t="s">
        <v>605</v>
      </c>
      <c r="E353" s="8" t="s">
        <v>594</v>
      </c>
      <c r="F353" s="6" t="s">
        <v>607</v>
      </c>
      <c r="G353" s="7">
        <v>85</v>
      </c>
      <c r="H353" s="24">
        <v>122</v>
      </c>
      <c r="I353" s="15">
        <v>549.22045000000003</v>
      </c>
      <c r="J353" s="15">
        <v>1.5385443131259949E-2</v>
      </c>
      <c r="K353" s="15">
        <v>2.0392540008297211E-2</v>
      </c>
      <c r="L353" s="15">
        <v>1.7570358132148939E-2</v>
      </c>
      <c r="M353" s="15">
        <v>3.1863343762964395E-2</v>
      </c>
      <c r="N353" s="15"/>
      <c r="O353" s="15">
        <v>3.4685525639112674E-2</v>
      </c>
      <c r="P353" s="15">
        <v>0.16022710006519239</v>
      </c>
      <c r="Q353" s="15">
        <v>5.9447895649187857E-2</v>
      </c>
      <c r="R353" s="15">
        <v>4.9615778145187417E-2</v>
      </c>
      <c r="S353" s="15">
        <v>4.1240270641779632E-2</v>
      </c>
      <c r="T353" s="15">
        <v>2.9223238136890206E-2</v>
      </c>
      <c r="U353" s="15">
        <v>1.8753853757630473E-2</v>
      </c>
      <c r="V353" s="15">
        <v>8.3208846283855595E-2</v>
      </c>
      <c r="W353" s="15">
        <v>6.5183297526521453E-2</v>
      </c>
      <c r="X353" s="15">
        <v>0.20784003945956492</v>
      </c>
      <c r="Y353" s="15">
        <v>2.6036903760593765E-2</v>
      </c>
      <c r="Z353" s="15">
        <v>9.0218781911707763E-2</v>
      </c>
      <c r="AA353" s="15">
        <v>4.4790757518224242E-2</v>
      </c>
      <c r="AC353">
        <f t="shared" si="37"/>
        <v>0.99568397353011895</v>
      </c>
    </row>
    <row r="354" spans="1:29">
      <c r="A354" s="6" t="s">
        <v>608</v>
      </c>
      <c r="B354" s="10" t="s">
        <v>609</v>
      </c>
      <c r="C354" s="91">
        <v>34633</v>
      </c>
      <c r="D354" s="6" t="s">
        <v>608</v>
      </c>
      <c r="E354" s="8" t="s">
        <v>594</v>
      </c>
      <c r="F354" s="6" t="s">
        <v>610</v>
      </c>
      <c r="G354" s="7">
        <v>85</v>
      </c>
      <c r="H354" s="24">
        <v>122</v>
      </c>
      <c r="I354" s="15">
        <v>593.76805000000002</v>
      </c>
      <c r="J354" s="15">
        <v>1.7599464976264721E-2</v>
      </c>
      <c r="K354" s="15">
        <v>2.3999270422179166E-2</v>
      </c>
      <c r="L354" s="15">
        <v>1.7683672942658331E-2</v>
      </c>
      <c r="M354" s="15">
        <v>3.5367345885316662E-2</v>
      </c>
      <c r="N354" s="15"/>
      <c r="O354" s="15">
        <v>3.9746160137784446E-2</v>
      </c>
      <c r="P354" s="15">
        <v>0.1736368267036261</v>
      </c>
      <c r="Q354" s="15">
        <v>6.4671718190293326E-2</v>
      </c>
      <c r="R354" s="15">
        <v>5.4482554256666385E-2</v>
      </c>
      <c r="S354" s="15">
        <v>4.3198686759922493E-2</v>
      </c>
      <c r="T354" s="15">
        <v>2.9978036036125554E-2</v>
      </c>
      <c r="U354" s="15">
        <v>2.1304615497583609E-2</v>
      </c>
      <c r="V354" s="15">
        <v>9.0944603705099991E-2</v>
      </c>
      <c r="W354" s="15">
        <v>6.3661222593569988E-2</v>
      </c>
      <c r="X354" s="15">
        <v>0.23039299605291999</v>
      </c>
      <c r="Y354" s="15">
        <v>2.9893828069731943E-2</v>
      </c>
      <c r="Z354" s="15">
        <v>9.5323417957567769E-2</v>
      </c>
      <c r="AA354" s="15">
        <v>5.406151442469833E-2</v>
      </c>
      <c r="AC354">
        <f t="shared" si="37"/>
        <v>1.0859459346120086</v>
      </c>
    </row>
    <row r="355" spans="1:29">
      <c r="A355" s="6" t="s">
        <v>602</v>
      </c>
      <c r="B355" s="10" t="s">
        <v>611</v>
      </c>
      <c r="C355" s="91">
        <v>34646</v>
      </c>
      <c r="D355" s="6" t="s">
        <v>602</v>
      </c>
      <c r="E355" s="8" t="s">
        <v>594</v>
      </c>
      <c r="F355" s="6" t="s">
        <v>612</v>
      </c>
      <c r="G355" s="7">
        <v>85</v>
      </c>
      <c r="H355" s="24">
        <v>122</v>
      </c>
      <c r="I355" s="15">
        <v>596.78694999999993</v>
      </c>
      <c r="J355" s="15">
        <v>1.801312847072142E-2</v>
      </c>
      <c r="K355" s="15">
        <v>2.2537356086623543E-2</v>
      </c>
      <c r="L355" s="15">
        <v>1.8348256442269725E-2</v>
      </c>
      <c r="M355" s="15">
        <v>3.3596579147717631E-2</v>
      </c>
      <c r="N355" s="15"/>
      <c r="O355" s="15">
        <v>3.8037024770732675E-2</v>
      </c>
      <c r="P355" s="15">
        <v>0.16396136008000847</v>
      </c>
      <c r="Q355" s="15">
        <v>6.1412200786226979E-2</v>
      </c>
      <c r="R355" s="15">
        <v>5.1609707618439048E-2</v>
      </c>
      <c r="S355" s="15">
        <v>4.5326058151908322E-2</v>
      </c>
      <c r="T355" s="15">
        <v>2.7731839645622283E-2</v>
      </c>
      <c r="U355" s="15">
        <v>2.0442806264446636E-2</v>
      </c>
      <c r="V355" s="15">
        <v>8.6881926623898209E-2</v>
      </c>
      <c r="W355" s="15">
        <v>6.1831110750662367E-2</v>
      </c>
      <c r="X355" s="15">
        <v>0.21565484969133458</v>
      </c>
      <c r="Y355" s="15">
        <v>2.7815621638509359E-2</v>
      </c>
      <c r="Z355" s="15">
        <v>9.1238590254026183E-2</v>
      </c>
      <c r="AA355" s="15">
        <v>4.8928683846052604E-2</v>
      </c>
      <c r="AC355">
        <f t="shared" si="37"/>
        <v>1.0333671002692</v>
      </c>
    </row>
    <row r="356" spans="1:29">
      <c r="A356" s="6"/>
      <c r="B356" s="10"/>
      <c r="C356" s="7"/>
      <c r="D356" s="6"/>
      <c r="E356" s="8"/>
      <c r="F356" s="6"/>
      <c r="G356" s="7"/>
      <c r="H356" s="24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9">
      <c r="A357" s="6"/>
      <c r="B357" s="10"/>
      <c r="C357" s="7"/>
      <c r="D357" s="6"/>
      <c r="E357" s="8"/>
      <c r="F357" s="6"/>
      <c r="G357" s="7"/>
      <c r="H357" s="24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9">
      <c r="A358" s="6" t="s">
        <v>613</v>
      </c>
      <c r="B358" s="10" t="s">
        <v>449</v>
      </c>
      <c r="C358" s="7">
        <v>1992</v>
      </c>
      <c r="D358" s="6" t="s">
        <v>614</v>
      </c>
      <c r="E358" s="8" t="s">
        <v>615</v>
      </c>
      <c r="F358" s="6" t="s">
        <v>616</v>
      </c>
      <c r="G358" s="7">
        <v>86</v>
      </c>
      <c r="H358" s="24">
        <v>123</v>
      </c>
      <c r="I358" s="15">
        <v>728.06385</v>
      </c>
      <c r="J358" s="15">
        <v>1.8130278E-2</v>
      </c>
      <c r="K358" s="15">
        <v>2.087729E-2</v>
      </c>
      <c r="L358" s="15">
        <v>1.6894123E-2</v>
      </c>
      <c r="M358" s="15">
        <v>3.2964142000000002E-2</v>
      </c>
      <c r="N358" s="15">
        <v>5.2193220000000002E-3</v>
      </c>
      <c r="O358" s="15">
        <v>3.9144918000000001E-2</v>
      </c>
      <c r="P358" s="15">
        <v>0.167567721</v>
      </c>
      <c r="Q358" s="15">
        <v>6.6340335E-2</v>
      </c>
      <c r="R358" s="15">
        <v>5.4940236000000003E-2</v>
      </c>
      <c r="S358" s="15">
        <v>4.3540137E-2</v>
      </c>
      <c r="T358" s="15">
        <v>2.8843623999999998E-2</v>
      </c>
      <c r="U358" s="15">
        <v>1.9229083000000001E-2</v>
      </c>
      <c r="V358" s="15">
        <v>8.4745315000000002E-2</v>
      </c>
      <c r="W358" s="15">
        <v>6.1121013000000002E-2</v>
      </c>
      <c r="X358" s="15">
        <v>0.20739939199999999</v>
      </c>
      <c r="Y358" s="15">
        <v>2.5409859E-2</v>
      </c>
      <c r="Z358" s="15">
        <v>8.9277884000000002E-2</v>
      </c>
      <c r="AA358" s="15">
        <v>4.6699201000000003E-2</v>
      </c>
      <c r="AC358">
        <f t="shared" si="37"/>
        <v>1.0283438730000001</v>
      </c>
    </row>
    <row r="359" spans="1:29">
      <c r="A359" s="6" t="s">
        <v>617</v>
      </c>
      <c r="B359" s="10" t="s">
        <v>592</v>
      </c>
      <c r="C359" s="7">
        <v>1992</v>
      </c>
      <c r="D359" s="6" t="s">
        <v>614</v>
      </c>
      <c r="E359" s="8" t="s">
        <v>615</v>
      </c>
      <c r="F359" s="6" t="s">
        <v>618</v>
      </c>
      <c r="G359" s="7">
        <v>86</v>
      </c>
      <c r="H359" s="24">
        <v>123</v>
      </c>
      <c r="I359" s="15">
        <v>705.57315000000006</v>
      </c>
      <c r="J359" s="15">
        <v>2.0267211E-2</v>
      </c>
      <c r="K359" s="15">
        <v>2.1259311999999999E-2</v>
      </c>
      <c r="L359" s="15">
        <v>1.7432636000000001E-2</v>
      </c>
      <c r="M359" s="15">
        <v>3.5148730000000003E-2</v>
      </c>
      <c r="N359" s="15">
        <v>4.8471230000000001E-3</v>
      </c>
      <c r="O359" s="15">
        <v>3.9684049999999998E-2</v>
      </c>
      <c r="P359" s="15">
        <v>0.16412189199999999</v>
      </c>
      <c r="Q359" s="15">
        <v>6.1935463000000003E-2</v>
      </c>
      <c r="R359" s="15">
        <v>5.0738892000000001E-2</v>
      </c>
      <c r="S359" s="15">
        <v>4.4219370000000001E-2</v>
      </c>
      <c r="T359" s="15">
        <v>3.4014900000000001E-2</v>
      </c>
      <c r="U359" s="15">
        <v>1.9983753999999999E-2</v>
      </c>
      <c r="V359" s="15">
        <v>8.3336505000000005E-2</v>
      </c>
      <c r="W359" s="15">
        <v>6.2927565000000005E-2</v>
      </c>
      <c r="X359" s="15">
        <v>0.21344349600000001</v>
      </c>
      <c r="Y359" s="15">
        <v>2.7211920000000001E-2</v>
      </c>
      <c r="Z359" s="15">
        <v>8.6879723000000006E-2</v>
      </c>
      <c r="AA359" s="15">
        <v>4.9746790999999999E-2</v>
      </c>
      <c r="AC359">
        <f t="shared" si="37"/>
        <v>1.037199333</v>
      </c>
    </row>
    <row r="360" spans="1:29">
      <c r="A360" s="6" t="s">
        <v>619</v>
      </c>
      <c r="B360" s="10" t="s">
        <v>341</v>
      </c>
      <c r="C360" s="7">
        <v>1992</v>
      </c>
      <c r="D360" s="6" t="s">
        <v>614</v>
      </c>
      <c r="E360" s="8" t="s">
        <v>615</v>
      </c>
      <c r="F360" s="6" t="s">
        <v>620</v>
      </c>
      <c r="G360" s="7">
        <v>86</v>
      </c>
      <c r="H360" s="24">
        <v>123</v>
      </c>
      <c r="I360" s="9">
        <v>696.54285000000004</v>
      </c>
      <c r="J360" s="9">
        <v>1.8807170000000002E-2</v>
      </c>
      <c r="K360" s="9">
        <v>1.9381434999999999E-2</v>
      </c>
      <c r="L360" s="9">
        <v>1.6940810000000001E-2</v>
      </c>
      <c r="M360" s="9">
        <v>3.5173715000000001E-2</v>
      </c>
      <c r="N360" s="9">
        <v>5.0391730000000001E-3</v>
      </c>
      <c r="O360" s="9">
        <v>4.0342098E-2</v>
      </c>
      <c r="P360" s="9">
        <v>0.176586408</v>
      </c>
      <c r="Q360" s="9">
        <v>6.4891915999999994E-2</v>
      </c>
      <c r="R360" s="9">
        <v>5.3119488999999999E-2</v>
      </c>
      <c r="S360" s="9">
        <v>4.4505517000000001E-2</v>
      </c>
      <c r="T360" s="9">
        <v>3.6752943000000003E-2</v>
      </c>
      <c r="U360" s="9">
        <v>1.9668567000000001E-2</v>
      </c>
      <c r="V360" s="9">
        <v>8.8293204E-2</v>
      </c>
      <c r="W360" s="9">
        <v>6.4030518999999994E-2</v>
      </c>
      <c r="X360" s="9">
        <v>0.21822060200000001</v>
      </c>
      <c r="Y360" s="9">
        <v>2.6129046E-2</v>
      </c>
      <c r="Z360" s="9">
        <v>9.1164527999999995E-2</v>
      </c>
      <c r="AA360" s="9">
        <v>5.0965996E-2</v>
      </c>
      <c r="AC360">
        <f t="shared" si="37"/>
        <v>1.070013136</v>
      </c>
    </row>
    <row r="361" spans="1:29">
      <c r="A361" s="6" t="s">
        <v>621</v>
      </c>
      <c r="B361" s="10" t="s">
        <v>622</v>
      </c>
      <c r="C361" s="91">
        <v>34646</v>
      </c>
      <c r="D361" s="6" t="s">
        <v>621</v>
      </c>
      <c r="E361" s="8" t="s">
        <v>615</v>
      </c>
      <c r="F361" s="6" t="s">
        <v>623</v>
      </c>
      <c r="G361" s="7">
        <v>86</v>
      </c>
      <c r="H361" s="24">
        <v>123</v>
      </c>
      <c r="I361" s="147">
        <v>712.86380000000008</v>
      </c>
      <c r="J361" s="9">
        <v>1.5150159118754522E-2</v>
      </c>
      <c r="K361" s="9">
        <v>2.1252306541586202E-2</v>
      </c>
      <c r="L361" s="9">
        <v>1.8516861145144413E-2</v>
      </c>
      <c r="M361" s="9">
        <v>3.3105903259500621E-2</v>
      </c>
      <c r="N361" s="9"/>
      <c r="O361" s="9">
        <v>3.7033722290288826E-2</v>
      </c>
      <c r="P361" s="9">
        <v>0.16335518790545964</v>
      </c>
      <c r="Q361" s="9">
        <v>6.0740915726117659E-2</v>
      </c>
      <c r="R361" s="9">
        <v>5.0640809646947983E-2</v>
      </c>
      <c r="S361" s="9">
        <v>4.3346288589769875E-2</v>
      </c>
      <c r="T361" s="9">
        <v>2.6933616211119147E-2</v>
      </c>
      <c r="U361" s="9">
        <v>1.9358536651741889E-2</v>
      </c>
      <c r="V361" s="9">
        <v>8.5219645042994174E-2</v>
      </c>
      <c r="W361" s="9">
        <v>5.7444353325277558E-2</v>
      </c>
      <c r="X361" s="9">
        <v>0.2153987900634034</v>
      </c>
      <c r="Y361" s="9">
        <v>2.6372499206720832E-2</v>
      </c>
      <c r="Z361" s="9">
        <v>9.0269698082579009E-2</v>
      </c>
      <c r="AA361" s="9">
        <v>5.0781088898047562E-2</v>
      </c>
      <c r="AC361">
        <f t="shared" si="37"/>
        <v>1.0149203817054533</v>
      </c>
    </row>
    <row r="362" spans="1:29">
      <c r="A362" s="6"/>
      <c r="B362" s="10"/>
      <c r="C362" s="91"/>
      <c r="D362" s="6"/>
      <c r="E362" s="8"/>
      <c r="F362" s="6"/>
      <c r="G362" s="7"/>
      <c r="H362" s="24"/>
      <c r="I362" s="147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9" s="64" customFormat="1">
      <c r="A363" s="69"/>
      <c r="B363" s="69"/>
      <c r="C363" s="70"/>
      <c r="D363" s="69"/>
      <c r="E363" s="71" t="s">
        <v>624</v>
      </c>
      <c r="F363" s="69"/>
      <c r="G363" s="70"/>
      <c r="H363" s="41" t="s">
        <v>71</v>
      </c>
      <c r="I363" s="72" t="s">
        <v>125</v>
      </c>
      <c r="J363" s="145">
        <f>AVERAGE(J349:J360)</f>
        <v>1.7447529638161527E-2</v>
      </c>
      <c r="K363" s="145">
        <f>AVERAGE(K349:K360)</f>
        <v>2.2300745285153238E-2</v>
      </c>
      <c r="L363" s="145">
        <f>AVERAGE(L349:L360)</f>
        <v>1.7719022654417375E-2</v>
      </c>
      <c r="M363" s="145">
        <f t="shared" ref="M363:AA363" si="75">AVERAGE(M349:M360)</f>
        <v>3.381055263468051E-2</v>
      </c>
      <c r="N363" s="145">
        <f t="shared" si="75"/>
        <v>4.8719551666666673E-3</v>
      </c>
      <c r="O363" s="145">
        <f t="shared" si="75"/>
        <v>3.8127663739899766E-2</v>
      </c>
      <c r="P363" s="145">
        <f t="shared" si="75"/>
        <v>0.1670456127511897</v>
      </c>
      <c r="Q363" s="145">
        <f t="shared" si="75"/>
        <v>6.2724460277647859E-2</v>
      </c>
      <c r="R363" s="145">
        <f t="shared" si="75"/>
        <v>5.2123138393378732E-2</v>
      </c>
      <c r="S363" s="145">
        <f t="shared" si="75"/>
        <v>4.3151840626485881E-2</v>
      </c>
      <c r="T363" s="145">
        <f t="shared" si="75"/>
        <v>3.128437831248148E-2</v>
      </c>
      <c r="U363" s="145">
        <f t="shared" si="75"/>
        <v>1.9563786082641695E-2</v>
      </c>
      <c r="V363" s="145">
        <f t="shared" si="75"/>
        <v>8.5554399213308679E-2</v>
      </c>
      <c r="W363" s="145">
        <f t="shared" si="75"/>
        <v>6.2620747324525189E-2</v>
      </c>
      <c r="X363" s="145">
        <f t="shared" si="75"/>
        <v>0.21371535611442316</v>
      </c>
      <c r="Y363" s="145">
        <f t="shared" si="75"/>
        <v>2.6990869093603338E-2</v>
      </c>
      <c r="Z363" s="145">
        <f t="shared" si="75"/>
        <v>9.1382917195087024E-2</v>
      </c>
      <c r="AA363" s="145">
        <f t="shared" si="75"/>
        <v>4.9220930749287004E-2</v>
      </c>
      <c r="AC363" s="43">
        <f t="shared" si="37"/>
        <v>1.0396559052530387</v>
      </c>
    </row>
    <row r="364" spans="1:29">
      <c r="A364" s="6" t="s">
        <v>625</v>
      </c>
      <c r="B364" s="6" t="s">
        <v>626</v>
      </c>
      <c r="C364" s="7">
        <v>1988</v>
      </c>
      <c r="D364" s="6"/>
      <c r="E364" s="8" t="s">
        <v>627</v>
      </c>
      <c r="F364" s="6" t="s">
        <v>628</v>
      </c>
      <c r="G364" s="7">
        <v>145</v>
      </c>
      <c r="H364" s="7">
        <v>130</v>
      </c>
      <c r="I364" s="9">
        <v>25.690999999999999</v>
      </c>
      <c r="J364" s="9">
        <v>3.1139309E-2</v>
      </c>
      <c r="K364" s="9">
        <v>2.3354481999999999E-2</v>
      </c>
      <c r="L364" s="9">
        <v>3.1139309E-2</v>
      </c>
      <c r="M364" s="9">
        <v>2.7246896E-2</v>
      </c>
      <c r="N364" s="9">
        <v>9.7310339999999995E-3</v>
      </c>
      <c r="O364" s="9">
        <v>2.7246896E-2</v>
      </c>
      <c r="P364" s="9">
        <v>5.8386204999999997E-2</v>
      </c>
      <c r="Q364" s="9">
        <v>5.4493791999999999E-2</v>
      </c>
      <c r="R364" s="9">
        <v>1.9462067999999999E-2</v>
      </c>
      <c r="S364" s="9">
        <v>3.8924136999999998E-2</v>
      </c>
      <c r="T364" s="9">
        <v>3.1139309E-2</v>
      </c>
      <c r="U364" s="9">
        <v>1.9462067999999999E-2</v>
      </c>
      <c r="V364" s="9">
        <v>5.8386204999999997E-2</v>
      </c>
      <c r="W364" s="9">
        <v>8.1740687000000006E-2</v>
      </c>
      <c r="X364" s="9">
        <v>0.108987583</v>
      </c>
      <c r="Y364" s="9">
        <v>4.2816551000000001E-2</v>
      </c>
      <c r="Z364" s="9">
        <v>3.8924136999999998E-2</v>
      </c>
      <c r="AA364" s="9">
        <v>3.5031723000000001E-2</v>
      </c>
      <c r="AC364">
        <f t="shared" si="37"/>
        <v>0.73761239100000009</v>
      </c>
    </row>
    <row r="365" spans="1:29">
      <c r="A365" s="6" t="s">
        <v>625</v>
      </c>
      <c r="B365" s="6" t="s">
        <v>629</v>
      </c>
      <c r="C365" s="7">
        <v>1989</v>
      </c>
      <c r="D365" s="6"/>
      <c r="E365" s="8" t="s">
        <v>627</v>
      </c>
      <c r="F365" s="6" t="s">
        <v>630</v>
      </c>
      <c r="G365" s="7">
        <v>145</v>
      </c>
      <c r="H365" s="7">
        <v>130</v>
      </c>
      <c r="I365" s="15">
        <v>19.7455</v>
      </c>
      <c r="J365" s="15">
        <v>4.0515560999999999E-2</v>
      </c>
      <c r="K365" s="15">
        <v>2.5322225E-2</v>
      </c>
      <c r="L365" s="15">
        <v>3.0386670000000001E-2</v>
      </c>
      <c r="M365" s="15">
        <v>3.5451114999999998E-2</v>
      </c>
      <c r="N365" s="15">
        <v>9.3692229999999994E-3</v>
      </c>
      <c r="O365" s="15">
        <v>3.0386670000000001E-2</v>
      </c>
      <c r="P365" s="15">
        <v>7.0902230999999996E-2</v>
      </c>
      <c r="Q365" s="15">
        <v>6.0773341000000002E-2</v>
      </c>
      <c r="R365" s="15">
        <v>2.5322225E-2</v>
      </c>
      <c r="S365" s="15">
        <v>4.5580005999999999E-2</v>
      </c>
      <c r="T365" s="15">
        <v>3.5451114999999998E-2</v>
      </c>
      <c r="U365" s="15">
        <v>2.025778E-2</v>
      </c>
      <c r="V365" s="15">
        <v>7.0902230999999996E-2</v>
      </c>
      <c r="W365" s="15">
        <v>8.6095565999999998E-2</v>
      </c>
      <c r="X365" s="15">
        <v>0.13674001699999999</v>
      </c>
      <c r="Y365" s="15">
        <v>5.5708896000000001E-2</v>
      </c>
      <c r="Z365" s="15">
        <v>5.0644451E-2</v>
      </c>
      <c r="AA365" s="15">
        <v>4.5580005999999999E-2</v>
      </c>
      <c r="AC365">
        <f t="shared" si="37"/>
        <v>0.87538932899999988</v>
      </c>
    </row>
    <row r="366" spans="1:29">
      <c r="A366" s="6" t="s">
        <v>631</v>
      </c>
      <c r="B366" s="6" t="s">
        <v>632</v>
      </c>
      <c r="C366" s="7">
        <v>1991</v>
      </c>
      <c r="D366" s="6"/>
      <c r="E366" s="8" t="s">
        <v>627</v>
      </c>
      <c r="F366" s="6" t="s">
        <v>633</v>
      </c>
      <c r="G366" s="7">
        <v>145</v>
      </c>
      <c r="H366" s="7">
        <v>130</v>
      </c>
      <c r="I366" s="15">
        <v>23.956299999999999</v>
      </c>
      <c r="J366" s="15">
        <v>3.3394137999999997E-2</v>
      </c>
      <c r="K366" s="15">
        <v>2.0871337E-2</v>
      </c>
      <c r="L366" s="15">
        <v>3.3394137999999997E-2</v>
      </c>
      <c r="M366" s="15">
        <v>2.9219871000000001E-2</v>
      </c>
      <c r="N366" s="15">
        <v>1.0853095E-2</v>
      </c>
      <c r="O366" s="15">
        <v>2.9219871000000001E-2</v>
      </c>
      <c r="P366" s="15">
        <v>7.0962544000000002E-2</v>
      </c>
      <c r="Q366" s="15">
        <v>5.4265475000000001E-2</v>
      </c>
      <c r="R366" s="15">
        <v>2.0871337E-2</v>
      </c>
      <c r="S366" s="15">
        <v>4.1742673000000001E-2</v>
      </c>
      <c r="T366" s="15">
        <v>3.3394137999999997E-2</v>
      </c>
      <c r="U366" s="15">
        <v>1.6697068999999998E-2</v>
      </c>
      <c r="V366" s="15">
        <v>6.2614009999999998E-2</v>
      </c>
      <c r="W366" s="15">
        <v>7.9311079000000007E-2</v>
      </c>
      <c r="X366" s="15">
        <v>0.112705217</v>
      </c>
      <c r="Y366" s="15">
        <v>4.5916940000000003E-2</v>
      </c>
      <c r="Z366" s="15">
        <v>4.1742673000000001E-2</v>
      </c>
      <c r="AA366" s="15">
        <v>3.7568405999999999E-2</v>
      </c>
      <c r="AC366">
        <f t="shared" si="37"/>
        <v>0.77474401100000012</v>
      </c>
    </row>
    <row r="367" spans="1:29">
      <c r="A367" s="6" t="s">
        <v>625</v>
      </c>
      <c r="B367" s="6" t="s">
        <v>634</v>
      </c>
      <c r="C367" s="7">
        <v>1991</v>
      </c>
      <c r="D367" s="6"/>
      <c r="E367" s="8" t="s">
        <v>627</v>
      </c>
      <c r="F367" s="6" t="s">
        <v>635</v>
      </c>
      <c r="G367" s="7">
        <v>145</v>
      </c>
      <c r="H367" s="7">
        <v>130</v>
      </c>
      <c r="I367" s="15">
        <v>22.994599999999998</v>
      </c>
      <c r="J367" s="15">
        <v>4.3488471000000001E-2</v>
      </c>
      <c r="K367" s="15">
        <v>2.6093083E-2</v>
      </c>
      <c r="L367" s="15">
        <v>3.4790777000000002E-2</v>
      </c>
      <c r="M367" s="15">
        <v>3.0441929999999999E-2</v>
      </c>
      <c r="N367" s="15">
        <v>1.1307002999999999E-2</v>
      </c>
      <c r="O367" s="15">
        <v>3.4790777000000002E-2</v>
      </c>
      <c r="P367" s="15">
        <v>7.3930401000000007E-2</v>
      </c>
      <c r="Q367" s="15">
        <v>6.0883859999999998E-2</v>
      </c>
      <c r="R367" s="15">
        <v>2.1744236E-2</v>
      </c>
      <c r="S367" s="15">
        <v>4.7837317999999997E-2</v>
      </c>
      <c r="T367" s="15">
        <v>4.3488471000000001E-2</v>
      </c>
      <c r="U367" s="15">
        <v>2.1744236E-2</v>
      </c>
      <c r="V367" s="15">
        <v>6.5232707000000001E-2</v>
      </c>
      <c r="W367" s="15">
        <v>8.2628094999999999E-2</v>
      </c>
      <c r="X367" s="15">
        <v>0.11741887199999999</v>
      </c>
      <c r="Y367" s="15">
        <v>4.7837317999999997E-2</v>
      </c>
      <c r="Z367" s="15">
        <v>4.3488471000000001E-2</v>
      </c>
      <c r="AA367" s="15">
        <v>3.9139623999999998E-2</v>
      </c>
      <c r="AC367">
        <f t="shared" si="37"/>
        <v>0.84628565</v>
      </c>
    </row>
    <row r="368" spans="1:29">
      <c r="A368" s="6"/>
      <c r="B368" s="6"/>
      <c r="C368" s="7"/>
      <c r="D368" s="6"/>
      <c r="E368" s="8"/>
      <c r="F368" s="6"/>
      <c r="G368" s="7"/>
      <c r="H368" s="24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:29" s="64" customFormat="1">
      <c r="A369" s="69"/>
      <c r="B369" s="69"/>
      <c r="C369" s="70"/>
      <c r="D369" s="69"/>
      <c r="E369" s="71" t="s">
        <v>627</v>
      </c>
      <c r="F369" s="69"/>
      <c r="G369" s="70"/>
      <c r="H369" s="41" t="s">
        <v>71</v>
      </c>
      <c r="I369" s="72" t="s">
        <v>125</v>
      </c>
      <c r="J369" s="72">
        <f>AVERAGE(J364:J367)</f>
        <v>3.713436975E-2</v>
      </c>
      <c r="K369" s="72">
        <f t="shared" ref="K369:AA369" si="76">AVERAGE(K364:K367)</f>
        <v>2.3910281750000002E-2</v>
      </c>
      <c r="L369" s="72">
        <f t="shared" si="76"/>
        <v>3.2427723499999998E-2</v>
      </c>
      <c r="M369" s="72">
        <f t="shared" si="76"/>
        <v>3.0589953000000003E-2</v>
      </c>
      <c r="N369" s="72">
        <f t="shared" si="76"/>
        <v>1.031508875E-2</v>
      </c>
      <c r="O369" s="72">
        <f t="shared" si="76"/>
        <v>3.04110535E-2</v>
      </c>
      <c r="P369" s="72">
        <f t="shared" si="76"/>
        <v>6.854534525E-2</v>
      </c>
      <c r="Q369" s="72">
        <f t="shared" si="76"/>
        <v>5.7604116999999996E-2</v>
      </c>
      <c r="R369" s="72">
        <f t="shared" si="76"/>
        <v>2.1849966500000002E-2</v>
      </c>
      <c r="S369" s="72">
        <f t="shared" si="76"/>
        <v>4.35210335E-2</v>
      </c>
      <c r="T369" s="72">
        <f t="shared" si="76"/>
        <v>3.586825825E-2</v>
      </c>
      <c r="U369" s="72">
        <f t="shared" si="76"/>
        <v>1.9540288249999999E-2</v>
      </c>
      <c r="V369" s="72">
        <f t="shared" si="76"/>
        <v>6.4283788250000001E-2</v>
      </c>
      <c r="W369" s="72">
        <f t="shared" si="76"/>
        <v>8.2443856750000002E-2</v>
      </c>
      <c r="X369" s="72">
        <f t="shared" si="76"/>
        <v>0.11896292224999999</v>
      </c>
      <c r="Y369" s="72">
        <f t="shared" si="76"/>
        <v>4.8069926249999999E-2</v>
      </c>
      <c r="Z369" s="72">
        <f t="shared" si="76"/>
        <v>4.3699933000000003E-2</v>
      </c>
      <c r="AA369" s="72">
        <f t="shared" si="76"/>
        <v>3.9329939750000001E-2</v>
      </c>
      <c r="AC369" s="43">
        <f t="shared" si="37"/>
        <v>0.80850784524999975</v>
      </c>
    </row>
    <row r="370" spans="1:29">
      <c r="A370" s="6" t="s">
        <v>636</v>
      </c>
      <c r="B370" s="10" t="s">
        <v>166</v>
      </c>
      <c r="C370" s="7">
        <v>1992</v>
      </c>
      <c r="D370" s="10" t="s">
        <v>637</v>
      </c>
      <c r="E370" s="6" t="s">
        <v>636</v>
      </c>
      <c r="F370" s="6" t="s">
        <v>638</v>
      </c>
      <c r="G370" s="7">
        <v>61</v>
      </c>
      <c r="H370" s="24" t="s">
        <v>639</v>
      </c>
      <c r="I370" s="15">
        <v>117.9415</v>
      </c>
      <c r="J370" s="15">
        <v>8.0548407000000002E-2</v>
      </c>
      <c r="K370" s="15">
        <v>1.7805437E-2</v>
      </c>
      <c r="L370" s="15">
        <v>2.3740582999999999E-2</v>
      </c>
      <c r="M370" s="15">
        <v>6.1895091999999999E-2</v>
      </c>
      <c r="N370" s="15">
        <v>1.4032380000000001E-2</v>
      </c>
      <c r="O370" s="15">
        <v>5.4264189999999997E-2</v>
      </c>
      <c r="P370" s="15">
        <v>9.3266577000000003E-2</v>
      </c>
      <c r="Q370" s="15">
        <v>2.6284216999999999E-2</v>
      </c>
      <c r="R370" s="15">
        <v>2.1196949E-2</v>
      </c>
      <c r="S370" s="15">
        <v>5.2568433999999997E-2</v>
      </c>
      <c r="T370" s="15">
        <v>2.8827851000000002E-2</v>
      </c>
      <c r="U370" s="15">
        <v>1.6957559000000001E-2</v>
      </c>
      <c r="V370" s="15">
        <v>4.2393898999999999E-2</v>
      </c>
      <c r="W370" s="15">
        <v>0.10513686899999999</v>
      </c>
      <c r="X370" s="15">
        <v>0.161944693</v>
      </c>
      <c r="Y370" s="15">
        <v>2.0349071E-2</v>
      </c>
      <c r="Z370" s="15">
        <v>5.9351458000000003E-2</v>
      </c>
      <c r="AA370" s="15">
        <v>4.1546021000000002E-2</v>
      </c>
      <c r="AC370">
        <f t="shared" si="37"/>
        <v>0.92210968700000007</v>
      </c>
    </row>
    <row r="371" spans="1:29">
      <c r="A371" s="6" t="s">
        <v>636</v>
      </c>
      <c r="B371" s="10" t="s">
        <v>640</v>
      </c>
      <c r="C371" s="7">
        <v>1992</v>
      </c>
      <c r="D371" s="10" t="s">
        <v>641</v>
      </c>
      <c r="E371" s="6" t="s">
        <v>636</v>
      </c>
      <c r="F371" s="6" t="s">
        <v>642</v>
      </c>
      <c r="G371" s="7">
        <v>61</v>
      </c>
      <c r="H371" s="24">
        <v>82</v>
      </c>
      <c r="I371" s="9">
        <v>148.00219999999999</v>
      </c>
      <c r="J371" s="9">
        <v>7.3647554000000004E-2</v>
      </c>
      <c r="K371" s="9">
        <v>1.6215975000000001E-2</v>
      </c>
      <c r="L371" s="9">
        <v>2.16213E-2</v>
      </c>
      <c r="M371" s="9">
        <v>5.6755912999999998E-2</v>
      </c>
      <c r="N371" s="9">
        <v>1.3986279000000001E-2</v>
      </c>
      <c r="O371" s="9">
        <v>4.9323591E-2</v>
      </c>
      <c r="P371" s="9">
        <v>8.7160867000000003E-2</v>
      </c>
      <c r="Q371" s="9">
        <v>2.4999627999999999E-2</v>
      </c>
      <c r="R371" s="9">
        <v>2.0269968999999999E-2</v>
      </c>
      <c r="S371" s="9">
        <v>4.8647926000000001E-2</v>
      </c>
      <c r="T371" s="9">
        <v>2.5675294000000001E-2</v>
      </c>
      <c r="U371" s="9">
        <v>1.554031E-2</v>
      </c>
      <c r="V371" s="9">
        <v>3.9864271999999999E-2</v>
      </c>
      <c r="W371" s="9">
        <v>9.5268854E-2</v>
      </c>
      <c r="X371" s="9">
        <v>0.13716012299999999</v>
      </c>
      <c r="Y371" s="9">
        <v>1.6891640999999999E-2</v>
      </c>
      <c r="Z371" s="9">
        <v>5.4728916000000002E-2</v>
      </c>
      <c r="AA371" s="9">
        <v>3.7837274999999997E-2</v>
      </c>
      <c r="AC371">
        <f t="shared" si="37"/>
        <v>0.83559568699999986</v>
      </c>
    </row>
    <row r="372" spans="1:29">
      <c r="A372" s="10" t="s">
        <v>643</v>
      </c>
      <c r="B372" s="10" t="s">
        <v>644</v>
      </c>
      <c r="C372" s="7"/>
      <c r="D372" s="10"/>
      <c r="E372" s="6" t="s">
        <v>636</v>
      </c>
      <c r="F372" s="10" t="s">
        <v>645</v>
      </c>
      <c r="G372" s="7">
        <v>61</v>
      </c>
      <c r="H372" s="24" t="s">
        <v>639</v>
      </c>
      <c r="I372" s="10">
        <v>7.6559999999999997</v>
      </c>
      <c r="J372" s="100">
        <v>8.3594566353187044E-2</v>
      </c>
      <c r="K372" s="10">
        <v>1.8286311389759669E-2</v>
      </c>
      <c r="L372" s="10" t="s">
        <v>646</v>
      </c>
      <c r="M372" s="10" t="s">
        <v>646</v>
      </c>
      <c r="N372" s="10" t="s">
        <v>646</v>
      </c>
      <c r="O372" s="10" t="s">
        <v>646</v>
      </c>
      <c r="P372" s="10" t="s">
        <v>646</v>
      </c>
      <c r="Q372" s="10" t="s">
        <v>646</v>
      </c>
      <c r="R372" s="10" t="s">
        <v>646</v>
      </c>
      <c r="S372" s="10" t="s">
        <v>646</v>
      </c>
      <c r="T372" s="10" t="s">
        <v>646</v>
      </c>
      <c r="U372" s="10" t="s">
        <v>646</v>
      </c>
      <c r="V372" s="10" t="s">
        <v>646</v>
      </c>
      <c r="W372" s="10" t="s">
        <v>646</v>
      </c>
      <c r="X372" s="10" t="s">
        <v>646</v>
      </c>
      <c r="Y372" s="10" t="s">
        <v>646</v>
      </c>
      <c r="Z372" s="10" t="s">
        <v>646</v>
      </c>
      <c r="AA372" s="10" t="s">
        <v>646</v>
      </c>
    </row>
    <row r="373" spans="1:29">
      <c r="A373" s="10" t="s">
        <v>647</v>
      </c>
      <c r="B373" s="58" t="s">
        <v>648</v>
      </c>
      <c r="C373" s="7">
        <v>1996</v>
      </c>
      <c r="D373" s="10"/>
      <c r="E373" s="6" t="s">
        <v>636</v>
      </c>
      <c r="F373" s="10" t="s">
        <v>649</v>
      </c>
      <c r="G373" s="7">
        <v>61</v>
      </c>
      <c r="H373" s="24" t="s">
        <v>639</v>
      </c>
      <c r="I373" s="10">
        <v>124.67</v>
      </c>
      <c r="J373" s="100">
        <v>8.1414935429533972E-2</v>
      </c>
      <c r="K373" s="10">
        <v>2.1256116146627094E-2</v>
      </c>
      <c r="L373" s="10">
        <v>2.1657174941846477E-2</v>
      </c>
      <c r="M373" s="10" t="s">
        <v>646</v>
      </c>
      <c r="N373" s="10" t="s">
        <v>646</v>
      </c>
      <c r="O373" s="10" t="s">
        <v>646</v>
      </c>
      <c r="P373" s="10" t="s">
        <v>646</v>
      </c>
      <c r="Q373" s="10" t="s">
        <v>646</v>
      </c>
      <c r="R373" s="10" t="s">
        <v>646</v>
      </c>
      <c r="S373" s="10" t="s">
        <v>646</v>
      </c>
      <c r="T373" s="10" t="s">
        <v>646</v>
      </c>
      <c r="U373" s="10" t="s">
        <v>646</v>
      </c>
      <c r="V373" s="10" t="s">
        <v>646</v>
      </c>
      <c r="W373" s="10" t="s">
        <v>646</v>
      </c>
      <c r="X373" s="10" t="s">
        <v>646</v>
      </c>
      <c r="Y373" s="10" t="s">
        <v>646</v>
      </c>
      <c r="Z373" s="10" t="s">
        <v>646</v>
      </c>
      <c r="AA373" s="10" t="s">
        <v>646</v>
      </c>
    </row>
    <row r="374" spans="1:29">
      <c r="A374" s="10" t="s">
        <v>643</v>
      </c>
      <c r="B374" s="10" t="s">
        <v>650</v>
      </c>
      <c r="C374" s="7"/>
      <c r="D374" s="10"/>
      <c r="E374" s="6" t="s">
        <v>636</v>
      </c>
      <c r="F374" s="10" t="s">
        <v>651</v>
      </c>
      <c r="G374" s="7">
        <v>61</v>
      </c>
      <c r="H374" s="24" t="s">
        <v>639</v>
      </c>
      <c r="I374" s="10">
        <v>126.61499999999999</v>
      </c>
      <c r="J374" s="100">
        <v>8.0164277534257394E-2</v>
      </c>
      <c r="K374" s="10">
        <v>1.8560202187734472E-2</v>
      </c>
      <c r="L374" s="10">
        <v>1.9744895944398374E-2</v>
      </c>
      <c r="M374" s="10">
        <v>5.6075504482091379E-2</v>
      </c>
      <c r="N374" s="10">
        <v>1.5282549460964343E-2</v>
      </c>
      <c r="O374" s="10" t="s">
        <v>646</v>
      </c>
      <c r="P374" s="10" t="s">
        <v>646</v>
      </c>
      <c r="Q374" s="10" t="s">
        <v>646</v>
      </c>
      <c r="R374" s="10" t="s">
        <v>646</v>
      </c>
      <c r="S374" s="10" t="s">
        <v>646</v>
      </c>
      <c r="T374" s="10" t="s">
        <v>646</v>
      </c>
      <c r="U374" s="10" t="s">
        <v>646</v>
      </c>
      <c r="V374" s="10" t="s">
        <v>646</v>
      </c>
      <c r="W374" s="10" t="s">
        <v>646</v>
      </c>
      <c r="X374" s="10" t="s">
        <v>646</v>
      </c>
      <c r="Y374" s="10" t="s">
        <v>646</v>
      </c>
      <c r="Z374" s="10" t="s">
        <v>646</v>
      </c>
      <c r="AA374" s="10" t="s">
        <v>646</v>
      </c>
    </row>
    <row r="375" spans="1:29">
      <c r="A375" s="10"/>
      <c r="B375" s="10"/>
      <c r="C375" s="7"/>
      <c r="D375" s="10"/>
      <c r="E375" s="6"/>
      <c r="F375" s="10"/>
      <c r="G375" s="7"/>
      <c r="H375" s="24"/>
      <c r="I375" s="10"/>
      <c r="J375" s="10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9" s="64" customFormat="1">
      <c r="A376" s="69"/>
      <c r="B376" s="69"/>
      <c r="C376" s="70"/>
      <c r="D376" s="69"/>
      <c r="E376" s="71" t="s">
        <v>636</v>
      </c>
      <c r="F376" s="69"/>
      <c r="G376" s="70"/>
      <c r="H376" s="41" t="s">
        <v>71</v>
      </c>
      <c r="I376" s="72" t="s">
        <v>159</v>
      </c>
      <c r="J376" s="72">
        <f t="shared" ref="J376:O376" si="77">AVERAGE(J370:J374)</f>
        <v>7.9873948063395678E-2</v>
      </c>
      <c r="K376" s="72">
        <f t="shared" si="77"/>
        <v>1.8424808344824246E-2</v>
      </c>
      <c r="L376" s="72">
        <f t="shared" si="77"/>
        <v>2.1690988471561215E-2</v>
      </c>
      <c r="M376" s="72">
        <f t="shared" si="77"/>
        <v>5.8242169827363799E-2</v>
      </c>
      <c r="N376" s="72">
        <f t="shared" si="77"/>
        <v>1.4433736153654781E-2</v>
      </c>
      <c r="O376" s="72">
        <f t="shared" si="77"/>
        <v>5.1793890499999995E-2</v>
      </c>
      <c r="P376" s="72">
        <f t="shared" ref="P376:AA376" si="78">AVERAGE(P370:P371)</f>
        <v>9.0213721999999996E-2</v>
      </c>
      <c r="Q376" s="72">
        <f t="shared" si="78"/>
        <v>2.5641922499999997E-2</v>
      </c>
      <c r="R376" s="72">
        <f t="shared" si="78"/>
        <v>2.0733458999999999E-2</v>
      </c>
      <c r="S376" s="72">
        <f t="shared" si="78"/>
        <v>5.0608180000000003E-2</v>
      </c>
      <c r="T376" s="72">
        <f t="shared" si="78"/>
        <v>2.7251572500000001E-2</v>
      </c>
      <c r="U376" s="72">
        <f t="shared" si="78"/>
        <v>1.6248934499999999E-2</v>
      </c>
      <c r="V376" s="72">
        <f t="shared" si="78"/>
        <v>4.1129085499999996E-2</v>
      </c>
      <c r="W376" s="72">
        <f t="shared" si="78"/>
        <v>0.10020286149999999</v>
      </c>
      <c r="X376" s="72">
        <f t="shared" si="78"/>
        <v>0.149552408</v>
      </c>
      <c r="Y376" s="72">
        <f t="shared" si="78"/>
        <v>1.8620355999999998E-2</v>
      </c>
      <c r="Z376" s="72">
        <f t="shared" si="78"/>
        <v>5.7040187000000006E-2</v>
      </c>
      <c r="AA376" s="72">
        <f t="shared" si="78"/>
        <v>3.9691647999999996E-2</v>
      </c>
      <c r="AC376" s="64">
        <f t="shared" si="37"/>
        <v>0.88139387786079981</v>
      </c>
    </row>
    <row r="377" spans="1:29">
      <c r="A377" s="6" t="s">
        <v>652</v>
      </c>
      <c r="B377" s="10" t="s">
        <v>653</v>
      </c>
      <c r="C377" s="7">
        <v>2001</v>
      </c>
      <c r="D377" s="8" t="s">
        <v>654</v>
      </c>
      <c r="E377" s="8" t="s">
        <v>654</v>
      </c>
      <c r="F377" s="6" t="s">
        <v>655</v>
      </c>
      <c r="G377" s="171">
        <v>66</v>
      </c>
      <c r="H377" s="110">
        <v>137</v>
      </c>
      <c r="I377" s="9">
        <v>128.69999999999999</v>
      </c>
      <c r="J377" s="9">
        <v>8.0419580000000004E-2</v>
      </c>
      <c r="K377" s="9">
        <v>1.5540016E-2</v>
      </c>
      <c r="L377" s="9">
        <v>2.2144522E-2</v>
      </c>
      <c r="M377" s="9">
        <v>5.9052058999999997E-2</v>
      </c>
      <c r="N377" s="9">
        <v>1.5384615000000001E-2</v>
      </c>
      <c r="O377" s="9">
        <v>5.0505051000000002E-2</v>
      </c>
      <c r="P377" s="9">
        <v>9.0132089999999998E-2</v>
      </c>
      <c r="Q377" s="9">
        <v>2.9526030000000002E-2</v>
      </c>
      <c r="R377" s="9">
        <v>2.2533022999999999E-2</v>
      </c>
      <c r="S377" s="9">
        <v>5.0116550000000003E-2</v>
      </c>
      <c r="T377" s="9">
        <v>2.2921522999999999E-2</v>
      </c>
      <c r="U377" s="9">
        <v>1.6317016E-2</v>
      </c>
      <c r="V377" s="9">
        <v>4.1958042000000001E-2</v>
      </c>
      <c r="W377" s="9">
        <v>9.2851592999999996E-2</v>
      </c>
      <c r="X377" s="9">
        <v>0.15695415700000001</v>
      </c>
      <c r="Y377" s="9">
        <v>1.9425019000000002E-2</v>
      </c>
      <c r="Z377" s="9">
        <v>5.5555555999999999E-2</v>
      </c>
      <c r="AA377" s="9">
        <v>4.5066044999999999E-2</v>
      </c>
      <c r="AC377">
        <f>SUM(J377:AA377)</f>
        <v>0.88640248700000002</v>
      </c>
    </row>
    <row r="378" spans="1:29">
      <c r="A378" s="6" t="s">
        <v>652</v>
      </c>
      <c r="B378" s="10" t="s">
        <v>656</v>
      </c>
      <c r="C378" s="7">
        <v>2001</v>
      </c>
      <c r="D378" s="8" t="s">
        <v>654</v>
      </c>
      <c r="E378" s="8" t="s">
        <v>654</v>
      </c>
      <c r="F378" s="6" t="s">
        <v>657</v>
      </c>
      <c r="G378" s="171">
        <v>66</v>
      </c>
      <c r="H378" s="110">
        <v>137</v>
      </c>
      <c r="I378" s="9">
        <v>131.30000000000001</v>
      </c>
      <c r="J378" s="9">
        <v>7.9969534999999994E-2</v>
      </c>
      <c r="K378" s="9">
        <v>1.5993907000000002E-2</v>
      </c>
      <c r="L378" s="9">
        <v>2.3229245999999999E-2</v>
      </c>
      <c r="M378" s="9">
        <v>6.1309977000000002E-2</v>
      </c>
      <c r="N378" s="9">
        <v>1.5194212E-2</v>
      </c>
      <c r="O378" s="9">
        <v>4.9885758000000002E-2</v>
      </c>
      <c r="P378" s="9">
        <v>8.8728104000000002E-2</v>
      </c>
      <c r="Q378" s="9">
        <v>2.9702969999999999E-2</v>
      </c>
      <c r="R378" s="9">
        <v>2.1706017000000001E-2</v>
      </c>
      <c r="S378" s="9">
        <v>5.1028179999999999E-2</v>
      </c>
      <c r="T378" s="9">
        <v>2.5894897E-2</v>
      </c>
      <c r="U378" s="9">
        <v>1.6755521999999998E-2</v>
      </c>
      <c r="V378" s="9">
        <v>4.3412034000000002E-2</v>
      </c>
      <c r="W378" s="9">
        <v>9.3297791000000005E-2</v>
      </c>
      <c r="X378" s="9">
        <v>0.154226961</v>
      </c>
      <c r="Y378" s="9">
        <v>1.8659558E-2</v>
      </c>
      <c r="Z378" s="9">
        <v>5.5597867000000002E-2</v>
      </c>
      <c r="AA378" s="9">
        <v>4.531607E-2</v>
      </c>
      <c r="AC378">
        <f>SUM(J378:AA378)</f>
        <v>0.8899086060000001</v>
      </c>
    </row>
    <row r="379" spans="1:29">
      <c r="A379" s="6" t="s">
        <v>658</v>
      </c>
      <c r="B379" s="10" t="s">
        <v>179</v>
      </c>
      <c r="C379" s="7">
        <v>2001</v>
      </c>
      <c r="D379" s="8" t="s">
        <v>654</v>
      </c>
      <c r="E379" s="8" t="s">
        <v>654</v>
      </c>
      <c r="F379" s="6" t="s">
        <v>659</v>
      </c>
      <c r="G379" s="171">
        <v>66</v>
      </c>
      <c r="H379" s="110">
        <v>137</v>
      </c>
      <c r="I379" s="9">
        <v>132.55000000000001</v>
      </c>
      <c r="J379" s="9">
        <v>8.1478686999999994E-2</v>
      </c>
      <c r="K379" s="9">
        <v>1.6220294E-2</v>
      </c>
      <c r="L379" s="9">
        <v>2.2632968999999999E-2</v>
      </c>
      <c r="M379" s="9">
        <v>6.2617880000000001E-2</v>
      </c>
      <c r="N379" s="9">
        <v>1.5956242999999998E-2</v>
      </c>
      <c r="O379" s="9">
        <v>5.4696341000000002E-2</v>
      </c>
      <c r="P379" s="9">
        <v>9.0531874999999998E-2</v>
      </c>
      <c r="Q379" s="9">
        <v>2.7159562000000002E-2</v>
      </c>
      <c r="R379" s="9">
        <v>2.1878536000000001E-2</v>
      </c>
      <c r="S379" s="9">
        <v>5.1678611999999999E-2</v>
      </c>
      <c r="T379" s="9">
        <v>2.1124104000000001E-2</v>
      </c>
      <c r="U379" s="9">
        <v>1.6220294E-2</v>
      </c>
      <c r="V379" s="9">
        <v>4.4511505E-2</v>
      </c>
      <c r="W379" s="9">
        <v>9.4681251999999994E-2</v>
      </c>
      <c r="X379" s="9">
        <v>0.16069407799999999</v>
      </c>
      <c r="Y379" s="9">
        <v>1.8860807E-2</v>
      </c>
      <c r="Z379" s="9">
        <v>5.5450773000000002E-2</v>
      </c>
      <c r="AA379" s="9">
        <v>4.6020369999999998E-2</v>
      </c>
      <c r="AC379">
        <f>SUM(J379:AA379)</f>
        <v>0.90241418200000012</v>
      </c>
    </row>
    <row r="380" spans="1:29">
      <c r="A380" s="6" t="s">
        <v>652</v>
      </c>
      <c r="B380" s="10"/>
      <c r="C380" s="7"/>
      <c r="D380" s="8" t="s">
        <v>660</v>
      </c>
      <c r="E380" s="8" t="s">
        <v>660</v>
      </c>
      <c r="F380" s="6" t="s">
        <v>661</v>
      </c>
      <c r="G380" s="172">
        <v>64</v>
      </c>
      <c r="H380" s="110">
        <v>135</v>
      </c>
      <c r="I380" s="15">
        <v>122.7</v>
      </c>
      <c r="J380" s="15">
        <v>8.3944580000000005E-2</v>
      </c>
      <c r="K380" s="15">
        <v>1.7522412000000001E-2</v>
      </c>
      <c r="L380" s="15">
        <v>2.0374897999999999E-2</v>
      </c>
      <c r="M380" s="15">
        <v>6.1124694E-2</v>
      </c>
      <c r="N380" s="15">
        <v>1.6707415999999999E-2</v>
      </c>
      <c r="O380" s="15">
        <v>5.7457213E-2</v>
      </c>
      <c r="P380" s="15">
        <v>9.4947025000000004E-2</v>
      </c>
      <c r="Q380" s="15">
        <v>3.0562347E-2</v>
      </c>
      <c r="R380" s="15">
        <v>2.5672371999999999E-2</v>
      </c>
      <c r="S380" s="15">
        <v>5.4197229E-2</v>
      </c>
      <c r="T380" s="15">
        <v>2.3634881999999999E-2</v>
      </c>
      <c r="U380" s="15">
        <v>1.7522412000000001E-2</v>
      </c>
      <c r="V380" s="15">
        <v>4.6047270000000001E-2</v>
      </c>
      <c r="W380" s="15">
        <v>9.6984514999999993E-2</v>
      </c>
      <c r="X380" s="15">
        <v>0.159739201</v>
      </c>
      <c r="Y380" s="15">
        <v>2.0782396000000002E-2</v>
      </c>
      <c r="Z380" s="15">
        <v>5.7457213E-2</v>
      </c>
      <c r="AA380" s="15">
        <v>4.4824775999999997E-2</v>
      </c>
      <c r="AC380">
        <f>SUM(J380:AA380)</f>
        <v>0.92950285100000007</v>
      </c>
    </row>
    <row r="381" spans="1:29">
      <c r="A381" s="6"/>
      <c r="B381" s="10"/>
      <c r="C381" s="7"/>
      <c r="D381" s="8"/>
      <c r="E381" s="6"/>
      <c r="F381" s="6"/>
      <c r="G381" s="7"/>
      <c r="H381" s="24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9" s="64" customFormat="1">
      <c r="A382" s="69"/>
      <c r="B382" s="69"/>
      <c r="C382" s="70"/>
      <c r="D382" s="69"/>
      <c r="E382" s="71" t="s">
        <v>652</v>
      </c>
      <c r="F382" s="69"/>
      <c r="G382" s="70"/>
      <c r="H382" s="41" t="s">
        <v>71</v>
      </c>
      <c r="I382" s="72" t="s">
        <v>159</v>
      </c>
      <c r="J382" s="152">
        <f t="shared" ref="J382:AA382" si="79">AVERAGE(J377:J380)</f>
        <v>8.1453095500000003E-2</v>
      </c>
      <c r="K382" s="152">
        <f t="shared" si="79"/>
        <v>1.6319157250000001E-2</v>
      </c>
      <c r="L382" s="152">
        <f t="shared" si="79"/>
        <v>2.209540875E-2</v>
      </c>
      <c r="M382" s="152">
        <f t="shared" si="79"/>
        <v>6.1026152500000007E-2</v>
      </c>
      <c r="N382" s="152">
        <f t="shared" si="79"/>
        <v>1.58106215E-2</v>
      </c>
      <c r="O382" s="152">
        <f t="shared" si="79"/>
        <v>5.3136090750000003E-2</v>
      </c>
      <c r="P382" s="152">
        <f t="shared" si="79"/>
        <v>9.1084773500000007E-2</v>
      </c>
      <c r="Q382" s="152">
        <f t="shared" si="79"/>
        <v>2.9237727250000001E-2</v>
      </c>
      <c r="R382" s="152">
        <f t="shared" si="79"/>
        <v>2.2947486999999999E-2</v>
      </c>
      <c r="S382" s="152">
        <f t="shared" si="79"/>
        <v>5.1755142749999997E-2</v>
      </c>
      <c r="T382" s="152">
        <f t="shared" si="79"/>
        <v>2.33938515E-2</v>
      </c>
      <c r="U382" s="152">
        <f t="shared" si="79"/>
        <v>1.6703810999999999E-2</v>
      </c>
      <c r="V382" s="152">
        <f t="shared" si="79"/>
        <v>4.3982212749999999E-2</v>
      </c>
      <c r="W382" s="152">
        <f t="shared" si="79"/>
        <v>9.4453787750000004E-2</v>
      </c>
      <c r="X382" s="152">
        <f t="shared" si="79"/>
        <v>0.15790359925000003</v>
      </c>
      <c r="Y382" s="152">
        <f t="shared" si="79"/>
        <v>1.9431944999999999E-2</v>
      </c>
      <c r="Z382" s="152">
        <f t="shared" si="79"/>
        <v>5.6015352250000004E-2</v>
      </c>
      <c r="AA382" s="152">
        <f t="shared" si="79"/>
        <v>4.5306815249999993E-2</v>
      </c>
      <c r="AC382" s="64">
        <f>SUM(J382:AA382)</f>
        <v>0.90205703150000005</v>
      </c>
    </row>
    <row r="383" spans="1:29" s="68" customFormat="1">
      <c r="A383" s="65"/>
      <c r="B383" s="65"/>
      <c r="C383" s="66"/>
      <c r="D383" s="65"/>
      <c r="E383" s="47"/>
      <c r="F383" s="65"/>
      <c r="G383" s="66"/>
      <c r="H383" s="48"/>
      <c r="I383" s="49"/>
      <c r="J383" s="213"/>
      <c r="K383" s="213"/>
      <c r="L383" s="213"/>
      <c r="M383" s="213"/>
      <c r="N383" s="213"/>
      <c r="O383" s="213"/>
      <c r="P383" s="213"/>
      <c r="Q383" s="213"/>
      <c r="R383" s="213"/>
      <c r="S383" s="213"/>
      <c r="T383" s="213"/>
      <c r="U383" s="213"/>
      <c r="V383" s="213"/>
      <c r="W383" s="213"/>
      <c r="X383" s="213"/>
      <c r="Y383" s="213"/>
      <c r="Z383" s="213"/>
      <c r="AA383" s="213"/>
    </row>
    <row r="384" spans="1:29" s="64" customFormat="1">
      <c r="A384" s="69" t="s">
        <v>662</v>
      </c>
      <c r="B384" s="43" t="s">
        <v>179</v>
      </c>
      <c r="C384" s="70">
        <v>2001</v>
      </c>
      <c r="D384" s="69" t="s">
        <v>663</v>
      </c>
      <c r="E384" s="71" t="s">
        <v>662</v>
      </c>
      <c r="F384" s="69" t="s">
        <v>664</v>
      </c>
      <c r="G384" s="70">
        <v>67</v>
      </c>
      <c r="H384" s="41"/>
      <c r="I384" s="72">
        <v>119.95</v>
      </c>
      <c r="J384" s="72">
        <v>7.9616507000000003E-2</v>
      </c>
      <c r="K384" s="72">
        <v>1.6256774000000002E-2</v>
      </c>
      <c r="L384" s="72">
        <v>2.37599E-2</v>
      </c>
      <c r="M384" s="72">
        <v>6.1692372000000002E-2</v>
      </c>
      <c r="N384" s="72">
        <v>1.5548144999999999E-2</v>
      </c>
      <c r="O384" s="72">
        <v>5.5439767000000001E-2</v>
      </c>
      <c r="P384" s="72">
        <v>9.2121717000000006E-2</v>
      </c>
      <c r="Q384" s="72">
        <v>2.7928303000000002E-2</v>
      </c>
      <c r="R384" s="72">
        <v>2.1675698E-2</v>
      </c>
      <c r="S384" s="72">
        <v>5.1688203000000002E-2</v>
      </c>
      <c r="T384" s="72">
        <v>2.0842018E-2</v>
      </c>
      <c r="U384" s="72">
        <v>1.6256774000000002E-2</v>
      </c>
      <c r="V384" s="72">
        <v>4.3768237000000002E-2</v>
      </c>
      <c r="W384" s="72">
        <v>9.4622759000000001E-2</v>
      </c>
      <c r="X384" s="72">
        <v>0.16340141699999999</v>
      </c>
      <c r="Y384" s="72">
        <v>1.9174656000000002E-2</v>
      </c>
      <c r="Z384" s="72">
        <v>5.6273446999999997E-2</v>
      </c>
      <c r="AA384" s="72">
        <v>4.5852439000000002E-2</v>
      </c>
      <c r="AC384" s="64">
        <f>SUM(J384:AA384)</f>
        <v>0.90591913299999993</v>
      </c>
    </row>
    <row r="385" spans="1:29">
      <c r="A385" s="6"/>
      <c r="B385" s="6"/>
      <c r="C385" s="7"/>
      <c r="D385" s="6"/>
      <c r="E385" s="8"/>
      <c r="F385" s="6"/>
      <c r="G385" s="7"/>
      <c r="H385" s="214" t="s">
        <v>71</v>
      </c>
      <c r="I385" s="49" t="s">
        <v>159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9">
      <c r="A386" s="6" t="s">
        <v>665</v>
      </c>
      <c r="B386" t="s">
        <v>666</v>
      </c>
      <c r="C386" s="7">
        <v>1992</v>
      </c>
      <c r="D386" s="6" t="s">
        <v>667</v>
      </c>
      <c r="E386" s="8" t="s">
        <v>665</v>
      </c>
      <c r="F386" s="6" t="s">
        <v>668</v>
      </c>
      <c r="G386" s="7">
        <v>36</v>
      </c>
      <c r="H386" s="24">
        <v>140</v>
      </c>
      <c r="I386" s="9">
        <v>158.4299</v>
      </c>
      <c r="J386" s="9">
        <v>3.4715668999999998E-2</v>
      </c>
      <c r="K386" s="9">
        <v>1.4517462E-2</v>
      </c>
      <c r="L386" s="9">
        <v>2.2091789000000001E-2</v>
      </c>
      <c r="M386" s="9">
        <v>2.9666116999999999E-2</v>
      </c>
      <c r="N386" s="9">
        <v>1.2781677999999999E-2</v>
      </c>
      <c r="O386" s="9">
        <v>2.9666116999999999E-2</v>
      </c>
      <c r="P386" s="9">
        <v>6.1225817000000002E-2</v>
      </c>
      <c r="Q386" s="9">
        <v>3.5978057000000001E-2</v>
      </c>
      <c r="R386" s="9">
        <v>2.2722982999999999E-2</v>
      </c>
      <c r="S386" s="9">
        <v>4.2289997000000003E-2</v>
      </c>
      <c r="T386" s="9">
        <v>5.9963428999999999E-2</v>
      </c>
      <c r="U386" s="9">
        <v>2.3985370999999998E-2</v>
      </c>
      <c r="V386" s="9">
        <v>3.8502833E-2</v>
      </c>
      <c r="W386" s="9">
        <v>6.8168950000000006E-2</v>
      </c>
      <c r="X386" s="9">
        <v>0.207662821</v>
      </c>
      <c r="Y386" s="9">
        <v>4.1658803000000001E-2</v>
      </c>
      <c r="Z386" s="9">
        <v>7.1956114000000002E-2</v>
      </c>
      <c r="AA386" s="9">
        <v>3.4715668999999998E-2</v>
      </c>
      <c r="AC386">
        <f>SUM(J386:AA386)</f>
        <v>0.85226967600000003</v>
      </c>
    </row>
    <row r="387" spans="1:29">
      <c r="A387" s="6" t="s">
        <v>665</v>
      </c>
      <c r="B387" t="s">
        <v>669</v>
      </c>
      <c r="C387" s="7">
        <v>1992</v>
      </c>
      <c r="D387" s="6" t="s">
        <v>667</v>
      </c>
      <c r="E387" s="8" t="s">
        <v>665</v>
      </c>
      <c r="F387" s="6" t="s">
        <v>670</v>
      </c>
      <c r="G387" s="7">
        <v>36</v>
      </c>
      <c r="H387" s="24">
        <v>140</v>
      </c>
      <c r="I387" s="9">
        <v>145.86369999999999</v>
      </c>
      <c r="J387" s="9">
        <v>3.5649720000000003E-2</v>
      </c>
      <c r="K387" s="9">
        <v>1.3025859000000001E-2</v>
      </c>
      <c r="L387" s="9">
        <v>2.3309432000000001E-2</v>
      </c>
      <c r="M387" s="9">
        <v>3.0850718999999999E-2</v>
      </c>
      <c r="N387" s="9">
        <v>1.2511680000000001E-2</v>
      </c>
      <c r="O387" s="9">
        <v>2.8794004000000002E-2</v>
      </c>
      <c r="P387" s="9">
        <v>6.2387009E-2</v>
      </c>
      <c r="Q387" s="9">
        <v>3.4964148E-2</v>
      </c>
      <c r="R387" s="9">
        <v>2.3309432000000001E-2</v>
      </c>
      <c r="S387" s="9">
        <v>4.2505435000000001E-2</v>
      </c>
      <c r="T387" s="15">
        <v>6.1015866000000002E-2</v>
      </c>
      <c r="U387" s="9">
        <v>2.4680575E-2</v>
      </c>
      <c r="V387" s="9">
        <v>3.9763148999999998E-2</v>
      </c>
      <c r="W387" s="9">
        <v>6.4443723999999994E-2</v>
      </c>
      <c r="X387" s="9">
        <v>0.19607345800000001</v>
      </c>
      <c r="Y387" s="9">
        <v>4.2505435000000001E-2</v>
      </c>
      <c r="Z387" s="9">
        <v>6.8557152999999996E-2</v>
      </c>
      <c r="AA387" s="9">
        <v>3.4964148E-2</v>
      </c>
      <c r="AC387">
        <f>SUM(J387:AA387)</f>
        <v>0.839310946</v>
      </c>
    </row>
    <row r="388" spans="1:29">
      <c r="A388" s="6" t="s">
        <v>665</v>
      </c>
      <c r="B388" t="s">
        <v>671</v>
      </c>
      <c r="C388" s="7">
        <v>1992</v>
      </c>
      <c r="D388" s="6" t="s">
        <v>667</v>
      </c>
      <c r="E388" s="8" t="s">
        <v>665</v>
      </c>
      <c r="F388" s="6" t="s">
        <v>672</v>
      </c>
      <c r="G388" s="7">
        <v>36</v>
      </c>
      <c r="H388" s="24">
        <v>140</v>
      </c>
      <c r="I388" s="15">
        <v>162.81460000000001</v>
      </c>
      <c r="J388" s="15">
        <v>3.6237536000000001E-2</v>
      </c>
      <c r="K388" s="15">
        <v>1.4126497E-2</v>
      </c>
      <c r="L388" s="15">
        <v>2.1496844000000001E-2</v>
      </c>
      <c r="M388" s="15">
        <v>2.9481385999999998E-2</v>
      </c>
      <c r="N388" s="15">
        <v>1.2652428E-2</v>
      </c>
      <c r="O388" s="15">
        <v>2.8252994999999999E-2</v>
      </c>
      <c r="P388" s="15">
        <v>5.9576967000000002E-2</v>
      </c>
      <c r="Q388" s="15">
        <v>3.3780754000000003E-2</v>
      </c>
      <c r="R388" s="15">
        <v>2.2111038999999999E-2</v>
      </c>
      <c r="S388" s="15">
        <v>4.1765296E-2</v>
      </c>
      <c r="T388" s="15">
        <v>6.1419553000000002E-2</v>
      </c>
      <c r="U388" s="15">
        <v>2.3953625999999999E-2</v>
      </c>
      <c r="V388" s="15">
        <v>3.9308514000000003E-2</v>
      </c>
      <c r="W388" s="15">
        <v>6.7561509000000006E-2</v>
      </c>
      <c r="X388" s="15">
        <v>0.18425865999999999</v>
      </c>
      <c r="Y388" s="15">
        <v>4.3607883E-2</v>
      </c>
      <c r="Z388" s="15">
        <v>5.9576967000000002E-2</v>
      </c>
      <c r="AA388" s="15">
        <v>3.5009144999999998E-2</v>
      </c>
      <c r="AC388">
        <f>SUM(J388:AA388)</f>
        <v>0.81417759899999997</v>
      </c>
    </row>
    <row r="389" spans="1:29">
      <c r="A389" s="6" t="s">
        <v>665</v>
      </c>
      <c r="B389" s="6"/>
      <c r="C389" s="7"/>
      <c r="D389" s="6" t="s">
        <v>667</v>
      </c>
      <c r="E389" s="8" t="s">
        <v>665</v>
      </c>
      <c r="F389" s="6" t="s">
        <v>673</v>
      </c>
      <c r="G389" s="7">
        <v>36</v>
      </c>
      <c r="H389" s="24">
        <v>140</v>
      </c>
      <c r="I389" s="9">
        <v>153.30000000000001</v>
      </c>
      <c r="J389" s="9">
        <v>3.9138943000000002E-2</v>
      </c>
      <c r="K389" s="9">
        <v>1.5003262E-2</v>
      </c>
      <c r="L389" s="9">
        <v>1.8917156000000001E-2</v>
      </c>
      <c r="M389" s="9">
        <v>3.0006523E-2</v>
      </c>
      <c r="N389" s="9">
        <v>1.5264188E-2</v>
      </c>
      <c r="O389" s="9">
        <v>3.2289628000000001E-2</v>
      </c>
      <c r="P389" s="9">
        <v>5.8708415E-2</v>
      </c>
      <c r="Q389" s="9">
        <v>3.7834312000000002E-2</v>
      </c>
      <c r="R389" s="162"/>
      <c r="S389" s="9">
        <v>4.4683626999999997E-2</v>
      </c>
      <c r="T389" s="15">
        <v>6.3926941000000001E-2</v>
      </c>
      <c r="U389" s="9">
        <v>2.5766470999999999E-2</v>
      </c>
      <c r="V389" s="9">
        <v>4.3705152999999997E-2</v>
      </c>
      <c r="W389" s="9">
        <v>6.5883888000000002E-2</v>
      </c>
      <c r="X389" s="9">
        <v>0.18101761299999999</v>
      </c>
      <c r="Y389" s="9">
        <v>4.8923678999999998E-2</v>
      </c>
      <c r="Z389" s="9">
        <v>6.3274625000000001E-2</v>
      </c>
      <c r="AA389" s="9">
        <v>3.8486628000000002E-2</v>
      </c>
      <c r="AC389">
        <f>SUM(J389:AA389)</f>
        <v>0.82283105199999995</v>
      </c>
    </row>
    <row r="390" spans="1:29">
      <c r="A390" s="6"/>
      <c r="B390" s="6"/>
      <c r="C390" s="7"/>
      <c r="D390" s="6"/>
      <c r="E390" s="8"/>
      <c r="F390" s="6"/>
      <c r="G390" s="7"/>
      <c r="H390" s="24"/>
      <c r="I390" s="147"/>
      <c r="J390" s="147"/>
      <c r="K390" s="147"/>
      <c r="L390" s="147"/>
      <c r="M390" s="147"/>
      <c r="N390" s="147"/>
      <c r="O390" s="147"/>
      <c r="P390" s="147"/>
      <c r="Q390" s="147"/>
      <c r="R390" s="215"/>
      <c r="S390" s="147"/>
      <c r="T390" s="15"/>
      <c r="U390" s="147"/>
      <c r="V390" s="147"/>
      <c r="W390" s="147"/>
      <c r="X390" s="147"/>
      <c r="Y390" s="147"/>
      <c r="Z390" s="147"/>
      <c r="AA390" s="147"/>
    </row>
    <row r="391" spans="1:29" s="43" customFormat="1">
      <c r="A391" s="92"/>
      <c r="B391" s="92"/>
      <c r="C391" s="93"/>
      <c r="D391" s="92"/>
      <c r="E391" s="71" t="s">
        <v>665</v>
      </c>
      <c r="F391" s="92"/>
      <c r="G391" s="93"/>
      <c r="H391" s="216" t="s">
        <v>71</v>
      </c>
      <c r="I391" s="177"/>
      <c r="J391" s="152">
        <f t="shared" ref="J391:AA391" si="80">AVERAGE(J386:J389)</f>
        <v>3.6435466999999999E-2</v>
      </c>
      <c r="K391" s="152">
        <f t="shared" si="80"/>
        <v>1.416827E-2</v>
      </c>
      <c r="L391" s="152">
        <f t="shared" si="80"/>
        <v>2.1453805250000003E-2</v>
      </c>
      <c r="M391" s="152">
        <f t="shared" si="80"/>
        <v>3.0001186249999999E-2</v>
      </c>
      <c r="N391" s="152">
        <f t="shared" si="80"/>
        <v>1.33024935E-2</v>
      </c>
      <c r="O391" s="152">
        <f t="shared" si="80"/>
        <v>2.9750686000000002E-2</v>
      </c>
      <c r="P391" s="152">
        <f t="shared" si="80"/>
        <v>6.0474552000000001E-2</v>
      </c>
      <c r="Q391" s="152">
        <f t="shared" si="80"/>
        <v>3.5639317750000003E-2</v>
      </c>
      <c r="R391" s="152">
        <f t="shared" si="80"/>
        <v>2.2714484666666663E-2</v>
      </c>
      <c r="S391" s="152">
        <f t="shared" si="80"/>
        <v>4.2811088750000004E-2</v>
      </c>
      <c r="T391" s="152">
        <f t="shared" si="80"/>
        <v>6.1581447250000004E-2</v>
      </c>
      <c r="U391" s="152">
        <f t="shared" si="80"/>
        <v>2.4596510749999998E-2</v>
      </c>
      <c r="V391" s="152">
        <f t="shared" si="80"/>
        <v>4.0319912249999999E-2</v>
      </c>
      <c r="W391" s="152">
        <f t="shared" si="80"/>
        <v>6.6514517750000002E-2</v>
      </c>
      <c r="X391" s="152">
        <f t="shared" si="80"/>
        <v>0.19225313799999999</v>
      </c>
      <c r="Y391" s="152">
        <f t="shared" si="80"/>
        <v>4.4173950000000003E-2</v>
      </c>
      <c r="Z391" s="152">
        <f t="shared" si="80"/>
        <v>6.5841214750000002E-2</v>
      </c>
      <c r="AA391" s="152">
        <f t="shared" si="80"/>
        <v>3.5793897499999998E-2</v>
      </c>
    </row>
    <row r="392" spans="1:29" s="10" customFormat="1">
      <c r="A392" s="6"/>
      <c r="B392" s="6"/>
      <c r="C392" s="7"/>
      <c r="D392" s="6"/>
      <c r="E392" s="47"/>
      <c r="F392" s="6"/>
      <c r="G392" s="7"/>
      <c r="H392" s="217"/>
      <c r="I392" s="147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  <c r="T392" s="213"/>
      <c r="U392" s="213"/>
      <c r="V392" s="213"/>
      <c r="W392" s="213"/>
      <c r="X392" s="213"/>
      <c r="Y392" s="213"/>
      <c r="Z392" s="213"/>
      <c r="AA392" s="213"/>
    </row>
    <row r="393" spans="1:29" s="64" customFormat="1">
      <c r="A393" s="69" t="s">
        <v>674</v>
      </c>
      <c r="B393" s="43" t="s">
        <v>179</v>
      </c>
      <c r="C393" s="70">
        <v>2001</v>
      </c>
      <c r="D393" s="43" t="s">
        <v>675</v>
      </c>
      <c r="E393" s="71" t="s">
        <v>674</v>
      </c>
      <c r="F393" s="69" t="s">
        <v>676</v>
      </c>
      <c r="G393" s="70">
        <v>128</v>
      </c>
      <c r="H393" s="41"/>
      <c r="I393" s="72">
        <v>868.45</v>
      </c>
      <c r="J393" s="72">
        <v>8.3597213000000004E-2</v>
      </c>
      <c r="K393" s="72">
        <v>3.1953479999999999E-2</v>
      </c>
      <c r="L393" s="72">
        <v>4.0301690000000001E-3</v>
      </c>
      <c r="M393" s="72">
        <v>4.2604639999999999E-2</v>
      </c>
      <c r="N393" s="72">
        <v>1.2948355999999999E-2</v>
      </c>
      <c r="O393" s="72">
        <v>5.2046750000000003E-2</v>
      </c>
      <c r="P393" s="72">
        <v>9.9199724000000003E-2</v>
      </c>
      <c r="Q393" s="72">
        <v>4.9628648999999997E-2</v>
      </c>
      <c r="R393" s="72">
        <v>5.6479936000000001E-2</v>
      </c>
      <c r="S393" s="72">
        <v>6.7361391000000007E-2</v>
      </c>
      <c r="T393" s="72">
        <v>3.8747192999999999E-2</v>
      </c>
      <c r="U393" s="72">
        <v>2.9592953000000002E-2</v>
      </c>
      <c r="V393" s="72">
        <v>2.9880822000000001E-2</v>
      </c>
      <c r="W393" s="72">
        <v>7.2715758000000005E-2</v>
      </c>
      <c r="X393" s="72">
        <v>0.23144683099999999</v>
      </c>
      <c r="Y393" s="72">
        <v>1.8078185E-2</v>
      </c>
      <c r="Z393" s="72">
        <v>0.11580018</v>
      </c>
      <c r="AA393" s="72">
        <v>5.8667741000000002E-2</v>
      </c>
      <c r="AC393" s="64">
        <f>SUM(J393:AA393)</f>
        <v>1.0947799709999999</v>
      </c>
    </row>
    <row r="394" spans="1:29">
      <c r="A394" s="6"/>
      <c r="B394" s="6"/>
      <c r="C394" s="7"/>
      <c r="D394" s="6"/>
      <c r="E394" s="8"/>
      <c r="F394" s="6"/>
      <c r="G394" s="7"/>
      <c r="H394" s="48" t="s">
        <v>71</v>
      </c>
      <c r="I394" s="49" t="s">
        <v>159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9">
      <c r="A395" s="6" t="s">
        <v>677</v>
      </c>
      <c r="B395" s="6" t="s">
        <v>678</v>
      </c>
      <c r="C395" s="7">
        <v>1992</v>
      </c>
      <c r="D395" s="6" t="s">
        <v>677</v>
      </c>
      <c r="E395" s="8" t="s">
        <v>677</v>
      </c>
      <c r="F395" s="6" t="s">
        <v>679</v>
      </c>
      <c r="G395" s="7">
        <v>71</v>
      </c>
      <c r="H395" s="24">
        <v>147</v>
      </c>
      <c r="I395" s="15">
        <v>131.6472</v>
      </c>
      <c r="J395" s="15">
        <v>2.0509361E-2</v>
      </c>
      <c r="K395" s="15">
        <v>1.4432514E-2</v>
      </c>
      <c r="L395" s="15">
        <v>2.5066997000000001E-2</v>
      </c>
      <c r="M395" s="15">
        <v>2.7345814999999999E-2</v>
      </c>
      <c r="N395" s="15">
        <v>8.6974879999999997E-3</v>
      </c>
      <c r="O395" s="15">
        <v>3.4182269000000001E-2</v>
      </c>
      <c r="P395" s="15">
        <v>6.6845325999999997E-2</v>
      </c>
      <c r="Q395" s="15">
        <v>4.3297541000000002E-2</v>
      </c>
      <c r="R395" s="15">
        <v>2.5066997000000001E-2</v>
      </c>
      <c r="S395" s="15">
        <v>3.8739904999999998E-2</v>
      </c>
      <c r="T395" s="15">
        <v>4.0259116999999997E-2</v>
      </c>
      <c r="U395" s="15">
        <v>2.0509361E-2</v>
      </c>
      <c r="V395" s="15">
        <v>2.7345814999999999E-2</v>
      </c>
      <c r="W395" s="15">
        <v>4.4816753000000001E-2</v>
      </c>
      <c r="X395" s="15">
        <v>0.307640421</v>
      </c>
      <c r="Y395" s="15">
        <v>3.2663057000000002E-2</v>
      </c>
      <c r="Z395" s="15">
        <v>0.105585231</v>
      </c>
      <c r="AA395" s="15">
        <v>4.3297541000000002E-2</v>
      </c>
      <c r="AC395">
        <f>SUM(J395:AA395)</f>
        <v>0.92630150899999997</v>
      </c>
    </row>
    <row r="396" spans="1:29">
      <c r="A396" s="6" t="s">
        <v>677</v>
      </c>
      <c r="B396" s="6" t="s">
        <v>592</v>
      </c>
      <c r="C396" s="7">
        <v>1992</v>
      </c>
      <c r="D396" s="6" t="s">
        <v>677</v>
      </c>
      <c r="E396" s="8" t="s">
        <v>677</v>
      </c>
      <c r="F396" s="6" t="s">
        <v>680</v>
      </c>
      <c r="G396" s="7">
        <v>71</v>
      </c>
      <c r="H396" s="24">
        <v>147</v>
      </c>
      <c r="I396" s="15">
        <v>124.8822</v>
      </c>
      <c r="J396" s="15">
        <v>2.4022638999999998E-2</v>
      </c>
      <c r="K396" s="15">
        <v>1.2812074E-2</v>
      </c>
      <c r="L396" s="15">
        <v>2.4823393999999999E-2</v>
      </c>
      <c r="M396" s="15">
        <v>2.9627921000000002E-2</v>
      </c>
      <c r="N396" s="15">
        <v>9.2887539999999998E-3</v>
      </c>
      <c r="O396" s="15">
        <v>3.1229430999999998E-2</v>
      </c>
      <c r="P396" s="15">
        <v>6.6462634000000007E-2</v>
      </c>
      <c r="Q396" s="15">
        <v>4.3240750000000001E-2</v>
      </c>
      <c r="R396" s="15">
        <v>2.5624147999999999E-2</v>
      </c>
      <c r="S396" s="15">
        <v>3.9236976999999999E-2</v>
      </c>
      <c r="T396" s="15">
        <v>1.6015093000000001E-2</v>
      </c>
      <c r="U396" s="15">
        <v>1.9218111E-2</v>
      </c>
      <c r="V396" s="15">
        <v>3.0428676000000002E-2</v>
      </c>
      <c r="W396" s="15">
        <v>4.9646786999999998E-2</v>
      </c>
      <c r="X396" s="15">
        <v>0.29387695000000003</v>
      </c>
      <c r="Y396" s="15">
        <v>3.3631695000000003E-2</v>
      </c>
      <c r="Z396" s="15">
        <v>0.102496593</v>
      </c>
      <c r="AA396" s="15">
        <v>4.2439995000000001E-2</v>
      </c>
      <c r="AC396">
        <f>SUM(J396:AA396)</f>
        <v>0.89412262199999992</v>
      </c>
    </row>
    <row r="397" spans="1:29">
      <c r="A397" s="6" t="s">
        <v>677</v>
      </c>
      <c r="B397" s="6" t="s">
        <v>681</v>
      </c>
      <c r="C397" s="7">
        <v>1992</v>
      </c>
      <c r="D397" s="6" t="s">
        <v>677</v>
      </c>
      <c r="E397" s="8" t="s">
        <v>677</v>
      </c>
      <c r="F397" s="6" t="s">
        <v>682</v>
      </c>
      <c r="G397" s="7">
        <v>71</v>
      </c>
      <c r="H397" s="24">
        <v>147</v>
      </c>
      <c r="I397" s="15">
        <v>123.839</v>
      </c>
      <c r="J397" s="15">
        <v>2.0187502E-2</v>
      </c>
      <c r="K397" s="15">
        <v>1.5342501E-2</v>
      </c>
      <c r="L397" s="15">
        <v>2.4225001999999999E-2</v>
      </c>
      <c r="M397" s="15">
        <v>2.6647502E-2</v>
      </c>
      <c r="N397" s="15">
        <v>1.0336000999999999E-2</v>
      </c>
      <c r="O397" s="15">
        <v>3.2300002000000001E-2</v>
      </c>
      <c r="P397" s="15">
        <v>6.7022504999999996E-2</v>
      </c>
      <c r="Q397" s="15">
        <v>4.3605003000000003E-2</v>
      </c>
      <c r="R397" s="15">
        <v>2.5840002000000001E-2</v>
      </c>
      <c r="S397" s="15">
        <v>3.9567502999999997E-2</v>
      </c>
      <c r="T397" s="15">
        <v>4.4412502999999999E-2</v>
      </c>
      <c r="U397" s="15">
        <v>1.9380001000000001E-2</v>
      </c>
      <c r="V397" s="15">
        <v>2.6647502E-2</v>
      </c>
      <c r="W397" s="15">
        <v>4.5220003000000002E-2</v>
      </c>
      <c r="X397" s="15">
        <v>0.32461502399999997</v>
      </c>
      <c r="Y397" s="15">
        <v>3.0685001999999999E-2</v>
      </c>
      <c r="Z397" s="15">
        <v>0.10901250799999999</v>
      </c>
      <c r="AA397" s="15">
        <v>4.5220003000000002E-2</v>
      </c>
      <c r="AC397">
        <f>SUM(J397:AA397)</f>
        <v>0.95026606899999988</v>
      </c>
    </row>
    <row r="398" spans="1:29" s="43" customFormat="1">
      <c r="A398" s="92"/>
      <c r="B398" s="92"/>
      <c r="C398" s="93"/>
      <c r="D398" s="92"/>
      <c r="E398" s="71" t="s">
        <v>677</v>
      </c>
      <c r="F398" s="92"/>
      <c r="G398" s="93"/>
      <c r="H398" s="41" t="s">
        <v>71</v>
      </c>
      <c r="I398" s="87"/>
      <c r="J398" s="72">
        <f t="shared" ref="J398:AA398" si="81">AVERAGE(J395:J397)</f>
        <v>2.1573167333333334E-2</v>
      </c>
      <c r="K398" s="72">
        <f t="shared" si="81"/>
        <v>1.4195696333333334E-2</v>
      </c>
      <c r="L398" s="72">
        <f t="shared" si="81"/>
        <v>2.4705131000000002E-2</v>
      </c>
      <c r="M398" s="72">
        <f t="shared" si="81"/>
        <v>2.7873746000000001E-2</v>
      </c>
      <c r="N398" s="72">
        <f t="shared" si="81"/>
        <v>9.4407476666666656E-3</v>
      </c>
      <c r="O398" s="72">
        <f t="shared" si="81"/>
        <v>3.2570567333333335E-2</v>
      </c>
      <c r="P398" s="72">
        <f t="shared" si="81"/>
        <v>6.6776821666666666E-2</v>
      </c>
      <c r="Q398" s="72">
        <f t="shared" si="81"/>
        <v>4.3381098000000007E-2</v>
      </c>
      <c r="R398" s="72">
        <f t="shared" si="81"/>
        <v>2.5510382333333331E-2</v>
      </c>
      <c r="S398" s="72">
        <f t="shared" si="81"/>
        <v>3.9181461666666667E-2</v>
      </c>
      <c r="T398" s="72">
        <f t="shared" si="81"/>
        <v>3.3562237666666668E-2</v>
      </c>
      <c r="U398" s="72">
        <f t="shared" si="81"/>
        <v>1.9702490999999999E-2</v>
      </c>
      <c r="V398" s="72">
        <f t="shared" si="81"/>
        <v>2.8140664333333332E-2</v>
      </c>
      <c r="W398" s="72">
        <f t="shared" si="81"/>
        <v>4.6561181E-2</v>
      </c>
      <c r="X398" s="72">
        <f t="shared" si="81"/>
        <v>0.30871079833333331</v>
      </c>
      <c r="Y398" s="72">
        <f t="shared" si="81"/>
        <v>3.2326584666666672E-2</v>
      </c>
      <c r="Z398" s="72">
        <f t="shared" si="81"/>
        <v>0.10569811066666666</v>
      </c>
      <c r="AA398" s="72">
        <f t="shared" si="81"/>
        <v>4.3652513000000004E-2</v>
      </c>
    </row>
    <row r="399" spans="1:29" s="10" customFormat="1">
      <c r="A399" s="6"/>
      <c r="B399" s="6"/>
      <c r="C399" s="7"/>
      <c r="D399" s="6"/>
      <c r="E399" s="47"/>
      <c r="F399" s="6"/>
      <c r="G399" s="7"/>
      <c r="H399" s="48"/>
      <c r="I399" s="15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</row>
    <row r="400" spans="1:29" s="10" customFormat="1">
      <c r="A400" t="s">
        <v>683</v>
      </c>
      <c r="B400" t="s">
        <v>179</v>
      </c>
      <c r="C400" s="7">
        <v>2001</v>
      </c>
      <c r="D400" s="6"/>
      <c r="E400" t="s">
        <v>684</v>
      </c>
      <c r="F400" t="s">
        <v>685</v>
      </c>
      <c r="G400" s="171">
        <v>68</v>
      </c>
      <c r="H400" s="110">
        <v>148</v>
      </c>
      <c r="I400">
        <v>34.795000000000002</v>
      </c>
      <c r="J400" s="149">
        <v>1.436988072998994E-2</v>
      </c>
      <c r="K400" t="s">
        <v>646</v>
      </c>
      <c r="L400">
        <v>1.5806868802988934E-2</v>
      </c>
      <c r="M400">
        <v>8.6219284379939632E-3</v>
      </c>
      <c r="N400">
        <v>3.3050725678976864E-3</v>
      </c>
      <c r="O400">
        <v>5.7479522919959766E-3</v>
      </c>
      <c r="P400">
        <v>1.436988072998994E-2</v>
      </c>
      <c r="Q400" t="s">
        <v>646</v>
      </c>
      <c r="R400" t="s">
        <v>646</v>
      </c>
      <c r="S400">
        <v>8.6219284379939632E-3</v>
      </c>
      <c r="T400" t="s">
        <v>646</v>
      </c>
      <c r="U400" t="s">
        <v>646</v>
      </c>
      <c r="V400">
        <v>5.7479522919959766E-3</v>
      </c>
      <c r="W400">
        <v>2.0117833021985915E-2</v>
      </c>
      <c r="X400">
        <v>4.3109642189969821E-2</v>
      </c>
      <c r="Y400">
        <v>1.7243856875987926E-2</v>
      </c>
      <c r="Z400" t="s">
        <v>646</v>
      </c>
      <c r="AA400">
        <v>5.7479522919959766E-3</v>
      </c>
      <c r="AC400">
        <f>SUM(J400:AA400)</f>
        <v>0.16281074867078602</v>
      </c>
    </row>
    <row r="401" spans="1:29" s="10" customFormat="1">
      <c r="A401" s="218" t="s">
        <v>686</v>
      </c>
      <c r="B401" s="218" t="s">
        <v>653</v>
      </c>
      <c r="C401" s="7">
        <v>2001</v>
      </c>
      <c r="D401" s="6"/>
      <c r="E401" s="218" t="s">
        <v>687</v>
      </c>
      <c r="F401" s="218" t="s">
        <v>688</v>
      </c>
      <c r="G401" s="171">
        <v>68</v>
      </c>
      <c r="H401" s="110">
        <v>148</v>
      </c>
      <c r="I401" s="218">
        <v>74.87</v>
      </c>
      <c r="J401" s="219">
        <v>6.8118071323627613E-2</v>
      </c>
      <c r="K401" s="218">
        <v>1.2688660344597301E-2</v>
      </c>
      <c r="L401" s="218">
        <v>2.4709496460531589E-2</v>
      </c>
      <c r="M401" s="218">
        <v>3.272338720448778E-2</v>
      </c>
      <c r="N401" s="218">
        <v>1.5693869373580874E-2</v>
      </c>
      <c r="O401" s="218">
        <v>3.6730332576465873E-2</v>
      </c>
      <c r="P401" s="218">
        <v>8.3478028582876979E-2</v>
      </c>
      <c r="Q401" s="218">
        <v>2.4709496460531589E-2</v>
      </c>
      <c r="R401" s="218">
        <v>1.8699078402564441E-2</v>
      </c>
      <c r="S401" s="218">
        <v>3.339121143315079E-2</v>
      </c>
      <c r="T401" s="218">
        <v>1.4692133030586351E-2</v>
      </c>
      <c r="U401" s="218">
        <v>1.3356484573260318E-2</v>
      </c>
      <c r="V401" s="218">
        <v>3.272338720448778E-2</v>
      </c>
      <c r="W401" s="218">
        <v>8.0806731668224913E-2</v>
      </c>
      <c r="X401" s="218">
        <v>0.12621877921730998</v>
      </c>
      <c r="Y401" s="218">
        <v>1.8699078402564441E-2</v>
      </c>
      <c r="Z401" s="218">
        <v>3.0719914518498728E-2</v>
      </c>
      <c r="AA401" s="218">
        <v>2.8716441832509682E-2</v>
      </c>
      <c r="AC401">
        <f>SUM(J401:AA401)</f>
        <v>0.69687458260985713</v>
      </c>
    </row>
    <row r="402" spans="1:29" s="10" customFormat="1">
      <c r="A402" s="218" t="s">
        <v>686</v>
      </c>
      <c r="B402" s="218" t="s">
        <v>656</v>
      </c>
      <c r="C402" s="7">
        <v>2001</v>
      </c>
      <c r="D402" s="6"/>
      <c r="E402" s="218" t="s">
        <v>687</v>
      </c>
      <c r="F402" s="218" t="s">
        <v>689</v>
      </c>
      <c r="G402" s="171">
        <v>68</v>
      </c>
      <c r="H402" s="110">
        <v>148</v>
      </c>
      <c r="I402" s="218">
        <v>78.745000000000005</v>
      </c>
      <c r="J402" s="219">
        <v>6.7940821639469171E-2</v>
      </c>
      <c r="K402" s="218">
        <v>1.2699218998031621E-2</v>
      </c>
      <c r="L402" s="218">
        <v>2.3493555146358498E-2</v>
      </c>
      <c r="M402" s="218">
        <v>3.1748047495079049E-2</v>
      </c>
      <c r="N402" s="218">
        <v>1.581052765254937E-2</v>
      </c>
      <c r="O402" s="218">
        <v>3.5557813194488537E-2</v>
      </c>
      <c r="P402" s="218">
        <v>8.0005079687599207E-2</v>
      </c>
      <c r="Q402" s="218">
        <v>2.3493555146358498E-2</v>
      </c>
      <c r="R402" s="218">
        <v>1.5239062797637945E-2</v>
      </c>
      <c r="S402" s="218">
        <v>3.2383008444980627E-2</v>
      </c>
      <c r="T402" s="218">
        <v>1.5874023747539524E-2</v>
      </c>
      <c r="U402" s="218">
        <v>1.3969140897834784E-2</v>
      </c>
      <c r="V402" s="218">
        <v>3.1748047495079049E-2</v>
      </c>
      <c r="W402" s="218">
        <v>8.0005079687599207E-2</v>
      </c>
      <c r="X402" s="218">
        <v>0.12254746333100514</v>
      </c>
      <c r="Y402" s="218">
        <v>1.7778906597244269E-2</v>
      </c>
      <c r="Z402" s="218">
        <v>3.1748047495079049E-2</v>
      </c>
      <c r="AA402" s="218">
        <v>2.7938281795669567E-2</v>
      </c>
      <c r="AC402">
        <f>SUM(J402:AA402)</f>
        <v>0.67997968124960317</v>
      </c>
    </row>
    <row r="403" spans="1:29" s="10" customFormat="1">
      <c r="A403" t="s">
        <v>690</v>
      </c>
      <c r="B403" t="s">
        <v>179</v>
      </c>
      <c r="C403" s="7">
        <v>2001</v>
      </c>
      <c r="D403" s="6"/>
      <c r="E403" t="s">
        <v>691</v>
      </c>
      <c r="F403" t="s">
        <v>692</v>
      </c>
      <c r="G403" s="171">
        <v>69</v>
      </c>
      <c r="H403" s="110">
        <v>149</v>
      </c>
      <c r="I403">
        <v>43.075000000000003</v>
      </c>
      <c r="J403" s="149">
        <v>2.6697620429483454E-2</v>
      </c>
      <c r="K403" t="s">
        <v>646</v>
      </c>
      <c r="L403" t="s">
        <v>646</v>
      </c>
      <c r="M403" t="s">
        <v>646</v>
      </c>
      <c r="N403">
        <v>5.4556006964596631E-3</v>
      </c>
      <c r="O403"/>
      <c r="P403">
        <v>3.250145095763203E-2</v>
      </c>
      <c r="Q403" t="s">
        <v>646</v>
      </c>
      <c r="R403" t="s">
        <v>646</v>
      </c>
      <c r="S403" t="s">
        <v>646</v>
      </c>
      <c r="T403" t="s">
        <v>646</v>
      </c>
      <c r="U403" t="s">
        <v>646</v>
      </c>
      <c r="V403" t="s">
        <v>646</v>
      </c>
      <c r="W403">
        <v>3.250145095763203E-2</v>
      </c>
      <c r="X403">
        <v>8.2414393499709804E-2</v>
      </c>
      <c r="Y403" t="s">
        <v>646</v>
      </c>
      <c r="Z403">
        <v>2.7858386535113171E-2</v>
      </c>
      <c r="AA403" t="s">
        <v>646</v>
      </c>
      <c r="AC403">
        <f>SUM(J403:AA403)</f>
        <v>0.20742890307603015</v>
      </c>
    </row>
    <row r="404" spans="1:29" s="10" customFormat="1">
      <c r="A404"/>
      <c r="B404"/>
      <c r="C404" s="7"/>
      <c r="D404" s="6"/>
      <c r="E404"/>
      <c r="F404"/>
      <c r="G404" s="7"/>
      <c r="H404" s="48"/>
      <c r="I404"/>
      <c r="J404" s="149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C404"/>
    </row>
    <row r="405" spans="1:29" s="30" customFormat="1">
      <c r="A405" s="27"/>
      <c r="B405" s="27"/>
      <c r="C405" s="28"/>
      <c r="D405" s="27"/>
      <c r="E405" s="29"/>
      <c r="G405" s="28"/>
      <c r="H405" s="52"/>
      <c r="I405" s="9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</row>
    <row r="406" spans="1:29">
      <c r="A406" s="6" t="s">
        <v>693</v>
      </c>
      <c r="B406" s="6"/>
      <c r="C406" s="7"/>
      <c r="D406" s="6"/>
      <c r="E406" s="8" t="s">
        <v>693</v>
      </c>
      <c r="F406" s="6" t="s">
        <v>694</v>
      </c>
      <c r="G406" s="7">
        <v>94</v>
      </c>
      <c r="H406" s="24">
        <v>152</v>
      </c>
      <c r="I406" s="15">
        <v>232.95474999999999</v>
      </c>
      <c r="J406" s="15">
        <v>6.7395063000000005E-2</v>
      </c>
      <c r="K406" s="15">
        <v>6.4390189999999998E-3</v>
      </c>
      <c r="L406" s="15">
        <v>1.3521939E-2</v>
      </c>
      <c r="M406" s="15">
        <v>3.5199968999999998E-2</v>
      </c>
      <c r="N406" s="85"/>
      <c r="O406" s="15">
        <v>3.5629237000000001E-2</v>
      </c>
      <c r="P406" s="15">
        <v>6.9541402000000002E-2</v>
      </c>
      <c r="Q406" s="15">
        <v>4.5287765000000001E-2</v>
      </c>
      <c r="R406" s="15">
        <v>3.1551191999999999E-2</v>
      </c>
      <c r="S406" s="15">
        <v>4.0780452000000002E-2</v>
      </c>
      <c r="T406" s="15">
        <v>8.8429191000000004E-2</v>
      </c>
      <c r="U406" s="15">
        <v>2.2751199999999999E-2</v>
      </c>
      <c r="V406" s="15">
        <v>3.9707282000000003E-2</v>
      </c>
      <c r="W406" s="15">
        <v>0.12105355199999999</v>
      </c>
      <c r="X406" s="15">
        <v>0.16076083399999999</v>
      </c>
      <c r="Y406" s="15">
        <v>4.0351183999999998E-2</v>
      </c>
      <c r="Z406" s="15">
        <v>3.8419478E-2</v>
      </c>
      <c r="AA406" s="15">
        <v>3.9921916000000002E-2</v>
      </c>
    </row>
    <row r="407" spans="1:29">
      <c r="A407" s="6" t="s">
        <v>693</v>
      </c>
      <c r="B407" s="6"/>
      <c r="C407" s="7"/>
      <c r="D407" s="6"/>
      <c r="E407" s="8" t="s">
        <v>693</v>
      </c>
      <c r="F407" s="6" t="s">
        <v>695</v>
      </c>
      <c r="G407" s="7">
        <v>94</v>
      </c>
      <c r="H407" s="24">
        <v>152</v>
      </c>
      <c r="I407" s="15">
        <v>214.76140000000001</v>
      </c>
      <c r="J407" s="15">
        <v>6.9379319999999994E-2</v>
      </c>
      <c r="K407" s="15">
        <v>6.751679E-3</v>
      </c>
      <c r="L407" s="15">
        <v>1.4201807E-2</v>
      </c>
      <c r="M407" s="15">
        <v>3.5620925999999997E-2</v>
      </c>
      <c r="N407" s="85"/>
      <c r="O407" s="15">
        <v>3.7017824999999997E-2</v>
      </c>
      <c r="P407" s="15">
        <v>6.9612137000000004E-2</v>
      </c>
      <c r="Q407" s="15">
        <v>4.5864852999999997E-2</v>
      </c>
      <c r="R407" s="15">
        <v>3.2128679E-2</v>
      </c>
      <c r="S407" s="15">
        <v>4.2372605000000001E-2</v>
      </c>
      <c r="T407" s="15">
        <v>9.4989137000000001E-2</v>
      </c>
      <c r="U407" s="15">
        <v>2.3048835E-2</v>
      </c>
      <c r="V407" s="15">
        <v>4.0044440000000001E-2</v>
      </c>
      <c r="W407" s="15">
        <v>0.119434871</v>
      </c>
      <c r="X407" s="15">
        <v>0.15016665000000001</v>
      </c>
      <c r="Y407" s="15">
        <v>4.1208522999999997E-2</v>
      </c>
      <c r="Z407" s="15">
        <v>3.8414723999999997E-2</v>
      </c>
      <c r="AA407" s="15">
        <v>3.9578807000000001E-2</v>
      </c>
    </row>
    <row r="408" spans="1:29">
      <c r="A408" s="6" t="s">
        <v>693</v>
      </c>
      <c r="B408" s="6"/>
      <c r="C408" s="7"/>
      <c r="D408" s="6"/>
      <c r="E408" s="8" t="s">
        <v>693</v>
      </c>
      <c r="F408" s="6" t="s">
        <v>696</v>
      </c>
      <c r="G408" s="7">
        <v>94</v>
      </c>
      <c r="H408" s="24">
        <v>152</v>
      </c>
      <c r="I408" s="15">
        <v>213.65965</v>
      </c>
      <c r="J408" s="15">
        <v>6.8566994000000006E-2</v>
      </c>
      <c r="K408" s="15">
        <v>7.4885450000000001E-3</v>
      </c>
      <c r="L408" s="15">
        <v>1.3807006E-2</v>
      </c>
      <c r="M408" s="15">
        <v>3.5804608000000002E-2</v>
      </c>
      <c r="N408" s="85"/>
      <c r="O408" s="15">
        <v>3.7910761000000001E-2</v>
      </c>
      <c r="P408" s="15">
        <v>7.3247334999999997E-2</v>
      </c>
      <c r="Q408" s="15">
        <v>4.7271443000000003E-2</v>
      </c>
      <c r="R408" s="15">
        <v>3.0890250000000001E-2</v>
      </c>
      <c r="S408" s="15">
        <v>4.2123068E-2</v>
      </c>
      <c r="T408" s="15">
        <v>8.4714170000000005E-2</v>
      </c>
      <c r="U408" s="15">
        <v>2.3167686999999999E-2</v>
      </c>
      <c r="V408" s="15">
        <v>4.3059135999999998E-2</v>
      </c>
      <c r="W408" s="15">
        <v>0.11607245400000001</v>
      </c>
      <c r="X408" s="15">
        <v>0.16872629</v>
      </c>
      <c r="Y408" s="15">
        <v>4.1655034000000001E-2</v>
      </c>
      <c r="Z408" s="15">
        <v>4.2357085000000003E-2</v>
      </c>
      <c r="AA408" s="15">
        <v>4.0952982999999998E-2</v>
      </c>
    </row>
    <row r="409" spans="1:29">
      <c r="A409" s="6" t="s">
        <v>693</v>
      </c>
      <c r="B409" s="6"/>
      <c r="C409" s="7"/>
      <c r="D409" s="6"/>
      <c r="E409" s="8" t="s">
        <v>693</v>
      </c>
      <c r="F409" s="6" t="s">
        <v>697</v>
      </c>
      <c r="G409" s="7">
        <v>94</v>
      </c>
      <c r="H409" s="24">
        <v>152</v>
      </c>
      <c r="I409" s="15">
        <v>218.22714999999999</v>
      </c>
      <c r="J409" s="15">
        <v>7.0568670999999999E-2</v>
      </c>
      <c r="K409" s="15">
        <v>8.7065240000000002E-3</v>
      </c>
      <c r="L409" s="15">
        <v>1.4892739E-2</v>
      </c>
      <c r="M409" s="15">
        <v>3.5055217E-2</v>
      </c>
      <c r="N409" s="85"/>
      <c r="O409" s="15">
        <v>3.8033763999999998E-2</v>
      </c>
      <c r="P409" s="15">
        <v>6.9652195E-2</v>
      </c>
      <c r="Q409" s="15">
        <v>4.6282050999999998E-2</v>
      </c>
      <c r="R409" s="15">
        <v>3.1847550000000002E-2</v>
      </c>
      <c r="S409" s="15">
        <v>4.2616146000000001E-2</v>
      </c>
      <c r="T409" s="15">
        <v>7.8816957000000007E-2</v>
      </c>
      <c r="U409" s="15">
        <v>2.3599262999999999E-2</v>
      </c>
      <c r="V409" s="15">
        <v>4.1928788000000002E-2</v>
      </c>
      <c r="W409" s="15">
        <v>0.118225436</v>
      </c>
      <c r="X409" s="15">
        <v>0.16038334400000001</v>
      </c>
      <c r="Y409" s="15">
        <v>4.2157907000000001E-2</v>
      </c>
      <c r="Z409" s="15">
        <v>3.9408479000000003E-2</v>
      </c>
      <c r="AA409" s="15">
        <v>3.8033763999999998E-2</v>
      </c>
    </row>
    <row r="410" spans="1:29">
      <c r="A410" s="6" t="s">
        <v>693</v>
      </c>
      <c r="B410" s="10" t="s">
        <v>698</v>
      </c>
      <c r="C410" s="91">
        <v>37151</v>
      </c>
      <c r="D410" s="6"/>
      <c r="E410" s="8" t="s">
        <v>693</v>
      </c>
      <c r="F410" s="6" t="s">
        <v>699</v>
      </c>
      <c r="G410" s="7">
        <v>94</v>
      </c>
      <c r="H410" s="24">
        <v>152</v>
      </c>
      <c r="I410" s="15">
        <v>199.8</v>
      </c>
      <c r="J410" s="15">
        <v>7.1821821999999994E-2</v>
      </c>
      <c r="K410" s="15">
        <v>1.1761762E-2</v>
      </c>
      <c r="L410" s="15">
        <v>1.8268268000000001E-2</v>
      </c>
      <c r="M410" s="15">
        <v>3.8788788999999997E-2</v>
      </c>
      <c r="N410" s="15">
        <v>9.4844839999999996E-3</v>
      </c>
      <c r="O410" s="15">
        <v>4.0540540999999999E-2</v>
      </c>
      <c r="P410" s="15">
        <v>7.0820821000000006E-2</v>
      </c>
      <c r="Q410" s="15">
        <v>4.5795796E-2</v>
      </c>
      <c r="R410" s="15">
        <v>3.3533533999999997E-2</v>
      </c>
      <c r="S410" s="15">
        <v>4.8548549000000003E-2</v>
      </c>
      <c r="T410" s="15">
        <v>7.7827828000000002E-2</v>
      </c>
      <c r="U410" s="15">
        <v>2.4024024000000001E-2</v>
      </c>
      <c r="V410" s="15">
        <v>4.4794794999999998E-2</v>
      </c>
      <c r="W410" s="15">
        <v>0.110610611</v>
      </c>
      <c r="X410" s="15">
        <v>0.16541541500000001</v>
      </c>
      <c r="Y410" s="15">
        <v>4.5045044999999999E-2</v>
      </c>
      <c r="Z410" s="15">
        <v>4.0540540999999999E-2</v>
      </c>
      <c r="AA410" s="15">
        <v>4.7047047000000002E-2</v>
      </c>
      <c r="AC410">
        <f t="shared" ref="AC410:AC417" si="82">SUM(J410:AA410)</f>
        <v>0.94466967199999996</v>
      </c>
    </row>
    <row r="411" spans="1:29">
      <c r="A411" s="6" t="s">
        <v>693</v>
      </c>
      <c r="B411" s="10" t="s">
        <v>74</v>
      </c>
      <c r="C411" s="91">
        <v>37158</v>
      </c>
      <c r="D411" s="6"/>
      <c r="E411" s="8" t="s">
        <v>693</v>
      </c>
      <c r="F411" s="6" t="s">
        <v>700</v>
      </c>
      <c r="G411" s="7">
        <v>94</v>
      </c>
      <c r="H411" s="24">
        <v>152</v>
      </c>
      <c r="I411" s="15">
        <v>187.25</v>
      </c>
      <c r="J411" s="15">
        <v>7.5033377999999998E-2</v>
      </c>
      <c r="K411" s="15">
        <v>1.2016021E-2</v>
      </c>
      <c r="L411" s="15">
        <v>1.8958611E-2</v>
      </c>
      <c r="M411" s="15">
        <v>4.0320426999999999E-2</v>
      </c>
      <c r="N411" s="15">
        <v>9.5327099999999998E-3</v>
      </c>
      <c r="O411" s="15">
        <v>4.1922563000000003E-2</v>
      </c>
      <c r="P411" s="15">
        <v>7.5033377999999998E-2</v>
      </c>
      <c r="Q411" s="15">
        <v>4.9399198999999998E-2</v>
      </c>
      <c r="R411" s="15">
        <v>3.3110814000000002E-2</v>
      </c>
      <c r="S411" s="15">
        <v>4.6194926999999997E-2</v>
      </c>
      <c r="T411" s="15">
        <v>7.0226969E-2</v>
      </c>
      <c r="U411" s="15">
        <v>2.3230975000000001E-2</v>
      </c>
      <c r="V411" s="15">
        <v>4.459279E-2</v>
      </c>
      <c r="W411" s="15">
        <v>0.117222964</v>
      </c>
      <c r="X411" s="15">
        <v>0.164218959</v>
      </c>
      <c r="Y411" s="15">
        <v>4.5393858000000002E-2</v>
      </c>
      <c r="Z411" s="15">
        <v>4.1655540999999997E-2</v>
      </c>
      <c r="AA411" s="15">
        <v>4.9666222000000003E-2</v>
      </c>
      <c r="AC411">
        <f t="shared" si="82"/>
        <v>0.95773030599999998</v>
      </c>
    </row>
    <row r="412" spans="1:29">
      <c r="A412" s="6" t="s">
        <v>693</v>
      </c>
      <c r="B412" s="10" t="s">
        <v>523</v>
      </c>
      <c r="C412" s="91">
        <v>37158</v>
      </c>
      <c r="D412" s="6"/>
      <c r="E412" s="8" t="s">
        <v>693</v>
      </c>
      <c r="F412" s="6" t="s">
        <v>701</v>
      </c>
      <c r="G412" s="7">
        <v>94</v>
      </c>
      <c r="H412" s="24">
        <v>152</v>
      </c>
      <c r="I412" s="15">
        <v>226.25</v>
      </c>
      <c r="J412" s="15">
        <v>7.3591160000000003E-2</v>
      </c>
      <c r="K412" s="15">
        <v>1.1049724E-2</v>
      </c>
      <c r="L412" s="15">
        <v>1.6574585999999999E-2</v>
      </c>
      <c r="M412" s="15">
        <v>3.8895027999999998E-2</v>
      </c>
      <c r="N412" s="15">
        <v>9.2154699999999999E-3</v>
      </c>
      <c r="O412" s="15">
        <v>4.1767956000000002E-2</v>
      </c>
      <c r="P412" s="15">
        <v>7.4917127E-2</v>
      </c>
      <c r="Q412" s="15">
        <v>5.0828729000000003E-2</v>
      </c>
      <c r="R412" s="15">
        <v>3.2044199000000002E-2</v>
      </c>
      <c r="S412" s="15">
        <v>4.7734806999999997E-2</v>
      </c>
      <c r="T412" s="15">
        <v>8.3756906000000006E-2</v>
      </c>
      <c r="U412" s="15">
        <v>2.4530387000000001E-2</v>
      </c>
      <c r="V412" s="15">
        <v>4.3535912000000003E-2</v>
      </c>
      <c r="W412" s="15">
        <v>0.118453039</v>
      </c>
      <c r="X412" s="15">
        <v>0.17082872900000001</v>
      </c>
      <c r="Y412" s="15">
        <v>4.4419889999999997E-2</v>
      </c>
      <c r="Z412" s="15">
        <v>4.1988949999999997E-2</v>
      </c>
      <c r="AA412" s="15">
        <v>4.8176796000000001E-2</v>
      </c>
      <c r="AC412">
        <f t="shared" si="82"/>
        <v>0.97230939500000013</v>
      </c>
    </row>
    <row r="413" spans="1:29">
      <c r="A413" s="6" t="s">
        <v>693</v>
      </c>
      <c r="B413" s="10" t="s">
        <v>113</v>
      </c>
      <c r="C413" s="91">
        <v>37179</v>
      </c>
      <c r="D413" s="6"/>
      <c r="E413" s="8" t="s">
        <v>693</v>
      </c>
      <c r="F413" s="6" t="s">
        <v>702</v>
      </c>
      <c r="G413" s="7">
        <v>94</v>
      </c>
      <c r="H413" s="24">
        <v>152</v>
      </c>
      <c r="I413" s="15">
        <v>202.15</v>
      </c>
      <c r="J413" s="15">
        <v>7.3707643000000003E-2</v>
      </c>
      <c r="K413" s="15">
        <v>1.0883008E-2</v>
      </c>
      <c r="L413" s="15">
        <v>1.5582488E-2</v>
      </c>
      <c r="M413" s="15">
        <v>3.9079890999999999E-2</v>
      </c>
      <c r="N413" s="15">
        <v>8.9537469999999997E-3</v>
      </c>
      <c r="O413" s="15">
        <v>4.0316597000000003E-2</v>
      </c>
      <c r="P413" s="15">
        <v>7.2223596000000001E-2</v>
      </c>
      <c r="Q413" s="15">
        <v>4.7242146999999998E-2</v>
      </c>
      <c r="R413" s="15">
        <v>3.3638386999999999E-2</v>
      </c>
      <c r="S413" s="15">
        <v>4.6005442000000001E-2</v>
      </c>
      <c r="T413" s="15">
        <v>8.2611922000000004E-2</v>
      </c>
      <c r="U413" s="15">
        <v>2.3992085E-2</v>
      </c>
      <c r="V413" s="15">
        <v>4.3532030999999999E-2</v>
      </c>
      <c r="W413" s="15">
        <v>0.11872372</v>
      </c>
      <c r="X413" s="15">
        <v>0.166213208</v>
      </c>
      <c r="Y413" s="15">
        <v>4.3779371999999997E-2</v>
      </c>
      <c r="Z413" s="15">
        <v>4.3037349000000003E-2</v>
      </c>
      <c r="AA413" s="15">
        <v>4.6994806E-2</v>
      </c>
      <c r="AC413">
        <f t="shared" si="82"/>
        <v>0.95651743899999997</v>
      </c>
    </row>
    <row r="414" spans="1:29">
      <c r="A414" s="6" t="s">
        <v>693</v>
      </c>
      <c r="B414" s="10" t="s">
        <v>59</v>
      </c>
      <c r="C414" s="91">
        <v>37179</v>
      </c>
      <c r="D414" s="6"/>
      <c r="E414" s="8" t="s">
        <v>693</v>
      </c>
      <c r="F414" s="6" t="s">
        <v>703</v>
      </c>
      <c r="G414" s="7">
        <v>94</v>
      </c>
      <c r="H414" s="24">
        <v>152</v>
      </c>
      <c r="I414" s="15">
        <v>186.55</v>
      </c>
      <c r="J414" s="15">
        <v>7.7459126000000003E-2</v>
      </c>
      <c r="K414" s="15">
        <v>1.152506E-2</v>
      </c>
      <c r="L414" s="15">
        <v>1.6617528999999999E-2</v>
      </c>
      <c r="M414" s="15">
        <v>4.0471723000000001E-2</v>
      </c>
      <c r="N414" s="15">
        <v>9.3004560000000003E-3</v>
      </c>
      <c r="O414" s="15">
        <v>4.2883945E-2</v>
      </c>
      <c r="P414" s="15">
        <v>7.5314929000000003E-2</v>
      </c>
      <c r="Q414" s="15">
        <v>4.9584561999999999E-2</v>
      </c>
      <c r="R414" s="15">
        <v>3.4575181000000003E-2</v>
      </c>
      <c r="S414" s="15">
        <v>4.8244438000000001E-2</v>
      </c>
      <c r="T414" s="15">
        <v>7.9603324000000003E-2</v>
      </c>
      <c r="U414" s="15">
        <v>2.3854195000000002E-2</v>
      </c>
      <c r="V414" s="15">
        <v>4.4224068999999998E-2</v>
      </c>
      <c r="W414" s="15">
        <v>0.120075047</v>
      </c>
      <c r="X414" s="15">
        <v>0.167247387</v>
      </c>
      <c r="Y414" s="15">
        <v>4.5028143E-2</v>
      </c>
      <c r="Z414" s="15">
        <v>4.1275797000000003E-2</v>
      </c>
      <c r="AA414" s="15">
        <v>4.7976414000000002E-2</v>
      </c>
      <c r="AC414">
        <f t="shared" si="82"/>
        <v>0.97526132500000007</v>
      </c>
    </row>
    <row r="415" spans="1:29">
      <c r="A415" s="6" t="s">
        <v>693</v>
      </c>
      <c r="C415" s="7"/>
      <c r="D415" s="6"/>
      <c r="E415" s="8" t="s">
        <v>693</v>
      </c>
      <c r="F415" s="6" t="s">
        <v>704</v>
      </c>
      <c r="G415" s="7">
        <v>94</v>
      </c>
      <c r="H415" s="24">
        <v>152</v>
      </c>
      <c r="I415" s="15">
        <v>200.2</v>
      </c>
      <c r="J415" s="15">
        <v>7.3176823000000002E-2</v>
      </c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</row>
    <row r="416" spans="1:29">
      <c r="A416" s="6"/>
      <c r="C416" s="7"/>
      <c r="D416" s="6"/>
      <c r="E416" s="8"/>
      <c r="F416" s="6"/>
      <c r="G416" s="7"/>
      <c r="H416" s="24"/>
      <c r="I416" s="15"/>
      <c r="J416" s="1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</row>
    <row r="417" spans="1:29" s="64" customFormat="1">
      <c r="A417" s="69"/>
      <c r="B417" s="69"/>
      <c r="C417" s="70"/>
      <c r="D417" s="69"/>
      <c r="E417" s="71" t="s">
        <v>693</v>
      </c>
      <c r="F417" s="69"/>
      <c r="G417" s="70"/>
      <c r="H417" s="41" t="s">
        <v>71</v>
      </c>
      <c r="I417" s="72">
        <f>AVERAGE(I406:I415)</f>
        <v>208.18029499999997</v>
      </c>
      <c r="J417" s="72">
        <f>AVERAGE(J406:J415)</f>
        <v>7.2069999999999995E-2</v>
      </c>
      <c r="K417" s="72">
        <f t="shared" ref="K417:AA417" si="83">AVERAGE(K406:K415)</f>
        <v>9.6245935555555554E-3</v>
      </c>
      <c r="L417" s="72">
        <f t="shared" si="83"/>
        <v>1.5824997E-2</v>
      </c>
      <c r="M417" s="72">
        <f t="shared" si="83"/>
        <v>3.7692953111111108E-2</v>
      </c>
      <c r="N417" s="72">
        <f t="shared" si="83"/>
        <v>9.2973733999999995E-3</v>
      </c>
      <c r="O417" s="72">
        <f t="shared" si="83"/>
        <v>3.9558132111111116E-2</v>
      </c>
      <c r="P417" s="72">
        <f t="shared" si="83"/>
        <v>7.2262546666666663E-2</v>
      </c>
      <c r="Q417" s="72">
        <f t="shared" si="83"/>
        <v>4.7506282777777777E-2</v>
      </c>
      <c r="R417" s="72">
        <f t="shared" si="83"/>
        <v>3.2591087333333338E-2</v>
      </c>
      <c r="S417" s="72">
        <f t="shared" si="83"/>
        <v>4.4957826000000006E-2</v>
      </c>
      <c r="T417" s="72">
        <f t="shared" si="83"/>
        <v>8.2330711555555561E-2</v>
      </c>
      <c r="U417" s="72">
        <f t="shared" si="83"/>
        <v>2.3577627888888886E-2</v>
      </c>
      <c r="V417" s="72">
        <f t="shared" si="83"/>
        <v>4.2824360333333332E-2</v>
      </c>
      <c r="W417" s="72">
        <f t="shared" si="83"/>
        <v>0.11776352155555554</v>
      </c>
      <c r="X417" s="72">
        <f t="shared" si="83"/>
        <v>0.163773424</v>
      </c>
      <c r="Y417" s="72">
        <f t="shared" si="83"/>
        <v>4.3226550666666669E-2</v>
      </c>
      <c r="Z417" s="72">
        <f t="shared" si="83"/>
        <v>4.0788660444444444E-2</v>
      </c>
      <c r="AA417" s="72">
        <f t="shared" si="83"/>
        <v>4.4260972777777782E-2</v>
      </c>
      <c r="AC417" s="64">
        <f t="shared" si="82"/>
        <v>0.93993162117777773</v>
      </c>
    </row>
    <row r="418" spans="1:29" s="68" customFormat="1">
      <c r="A418" s="65"/>
      <c r="B418" s="65"/>
      <c r="C418" s="66"/>
      <c r="D418" s="65"/>
      <c r="E418" s="47"/>
      <c r="F418" s="65"/>
      <c r="G418" s="66"/>
      <c r="H418" s="48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</row>
    <row r="419" spans="1:29" s="68" customFormat="1">
      <c r="A419" s="6" t="s">
        <v>705</v>
      </c>
      <c r="B419" s="6" t="s">
        <v>479</v>
      </c>
      <c r="C419" s="7">
        <v>2001</v>
      </c>
      <c r="D419" s="6" t="s">
        <v>706</v>
      </c>
      <c r="E419" s="8" t="s">
        <v>707</v>
      </c>
      <c r="F419" s="18" t="s">
        <v>708</v>
      </c>
      <c r="G419" s="7" t="s">
        <v>88</v>
      </c>
      <c r="H419" s="24">
        <v>57</v>
      </c>
      <c r="I419" s="58">
        <v>693.35</v>
      </c>
      <c r="J419" s="15">
        <v>3.4470325232566525E-2</v>
      </c>
      <c r="K419" s="15">
        <v>1.3845821013917934E-2</v>
      </c>
      <c r="L419" s="15">
        <v>4.1825917646210421E-3</v>
      </c>
      <c r="M419" s="15">
        <v>3.5840484603735491E-2</v>
      </c>
      <c r="N419" s="15">
        <v>8.0839402898968786E-3</v>
      </c>
      <c r="O419" s="15">
        <v>3.4253984279224055E-2</v>
      </c>
      <c r="P419" s="15">
        <v>5.6392875171269924E-2</v>
      </c>
      <c r="Q419" s="15">
        <v>2.8845460445662365E-2</v>
      </c>
      <c r="R419" s="15">
        <v>1.9110117545251316E-2</v>
      </c>
      <c r="S419" s="15">
        <v>6.151294440037499E-2</v>
      </c>
      <c r="T419" s="15">
        <v>4.4638350039662503E-2</v>
      </c>
      <c r="U419" s="15">
        <v>1.3629480060575466E-2</v>
      </c>
      <c r="V419" s="15">
        <v>8.19211076656811E-2</v>
      </c>
      <c r="W419" s="15">
        <v>7.6801038436576041E-2</v>
      </c>
      <c r="X419" s="15">
        <v>0.2134564072979015</v>
      </c>
      <c r="Y419" s="15">
        <v>3.5119348092593927E-2</v>
      </c>
      <c r="Z419" s="15">
        <v>2.6393596307781063E-2</v>
      </c>
      <c r="AA419" s="15">
        <v>2.783586933006418E-2</v>
      </c>
      <c r="AC419">
        <f>SUM(J419:AA419)</f>
        <v>0.81633374197735642</v>
      </c>
    </row>
    <row r="420" spans="1:29" s="68" customFormat="1">
      <c r="A420" s="6" t="s">
        <v>705</v>
      </c>
      <c r="B420" s="6" t="s">
        <v>74</v>
      </c>
      <c r="C420" s="7">
        <v>2001</v>
      </c>
      <c r="D420" s="6" t="s">
        <v>706</v>
      </c>
      <c r="E420" s="8" t="s">
        <v>707</v>
      </c>
      <c r="F420" s="18" t="s">
        <v>709</v>
      </c>
      <c r="G420" s="7" t="s">
        <v>88</v>
      </c>
      <c r="H420" s="24">
        <v>57</v>
      </c>
      <c r="I420" s="58">
        <v>725.35</v>
      </c>
      <c r="J420" s="15">
        <v>3.7430206107396426E-2</v>
      </c>
      <c r="K420" s="15">
        <v>1.5371889432687668E-2</v>
      </c>
      <c r="L420" s="15">
        <v>3.7912731784655682E-3</v>
      </c>
      <c r="M420" s="15">
        <v>3.8464189701523398E-2</v>
      </c>
      <c r="N420" s="15">
        <v>8.5751706072930301E-3</v>
      </c>
      <c r="O420" s="15">
        <v>3.6809815950920241E-2</v>
      </c>
      <c r="P420" s="15">
        <v>6.0246777417798304E-2</v>
      </c>
      <c r="Q420" s="15">
        <v>3.2949610532846209E-2</v>
      </c>
      <c r="R420" s="15">
        <v>2.1644723237057972E-2</v>
      </c>
      <c r="S420" s="15">
        <v>6.5830288826083952E-2</v>
      </c>
      <c r="T420" s="15">
        <v>4.5495278141586819E-2</v>
      </c>
      <c r="U420" s="15">
        <v>1.4889363755428415E-2</v>
      </c>
      <c r="V420" s="15">
        <v>8.3063348728200176E-2</v>
      </c>
      <c r="W420" s="15">
        <v>8.4097332322327148E-2</v>
      </c>
      <c r="X420" s="15">
        <v>0.20817536361756392</v>
      </c>
      <c r="Y420" s="15">
        <v>3.7223409388571035E-2</v>
      </c>
      <c r="Z420" s="15">
        <v>2.6332115530433586E-2</v>
      </c>
      <c r="AA420" s="15">
        <v>2.9847659750465289E-2</v>
      </c>
      <c r="AC420">
        <f>SUM(J420:AA420)</f>
        <v>0.85023781622664929</v>
      </c>
    </row>
    <row r="421" spans="1:29" s="68" customFormat="1">
      <c r="A421" s="6" t="s">
        <v>705</v>
      </c>
      <c r="B421" s="6" t="s">
        <v>710</v>
      </c>
      <c r="C421" s="91">
        <v>37165</v>
      </c>
      <c r="D421" s="6" t="s">
        <v>706</v>
      </c>
      <c r="E421" s="8" t="s">
        <v>707</v>
      </c>
      <c r="F421" s="18" t="s">
        <v>711</v>
      </c>
      <c r="G421" s="7" t="s">
        <v>88</v>
      </c>
      <c r="H421" s="24">
        <v>57</v>
      </c>
      <c r="I421" s="58">
        <v>695.6</v>
      </c>
      <c r="J421" s="15">
        <v>3.5796434732604944E-2</v>
      </c>
      <c r="K421" s="15">
        <v>1.437607820586544E-2</v>
      </c>
      <c r="L421" s="15">
        <v>3.9534215066129958E-3</v>
      </c>
      <c r="M421" s="15">
        <v>3.6227717078780905E-2</v>
      </c>
      <c r="N421" s="15">
        <v>8.7406555491661864E-3</v>
      </c>
      <c r="O421" s="15">
        <v>3.6083956296722258E-2</v>
      </c>
      <c r="P421" s="15">
        <v>5.8151236342725704E-2</v>
      </c>
      <c r="Q421" s="15">
        <v>3.033352501437608E-2</v>
      </c>
      <c r="R421" s="15">
        <v>2.1204715353651524E-2</v>
      </c>
      <c r="S421" s="15">
        <v>6.3686026451983888E-2</v>
      </c>
      <c r="T421" s="15">
        <v>4.5644048303622772E-2</v>
      </c>
      <c r="U421" s="15">
        <v>1.4304197814836111E-2</v>
      </c>
      <c r="V421" s="15">
        <v>8.1440483036227709E-2</v>
      </c>
      <c r="W421" s="15">
        <v>7.7558941920644053E-2</v>
      </c>
      <c r="X421" s="15">
        <v>0.20967510063254743</v>
      </c>
      <c r="Y421" s="15">
        <v>3.6012075905692928E-2</v>
      </c>
      <c r="Z421" s="15">
        <v>2.6595744680851064E-2</v>
      </c>
      <c r="AA421" s="15">
        <v>2.8320874065554915E-2</v>
      </c>
      <c r="AC421">
        <f>SUM(J421:AA421)</f>
        <v>0.82810523289246696</v>
      </c>
    </row>
    <row r="422" spans="1:29" s="68" customFormat="1">
      <c r="A422" s="6"/>
      <c r="B422" s="6"/>
      <c r="C422" s="91"/>
      <c r="D422" s="6"/>
      <c r="E422" s="8"/>
      <c r="F422" s="23"/>
      <c r="G422" s="7"/>
      <c r="H422" s="24"/>
      <c r="I422" s="5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C422"/>
    </row>
    <row r="423" spans="1:29" s="64" customFormat="1">
      <c r="A423" s="62"/>
      <c r="B423" s="62"/>
      <c r="C423" s="39"/>
      <c r="D423" s="62"/>
      <c r="E423" s="40" t="s">
        <v>707</v>
      </c>
      <c r="F423" s="220"/>
      <c r="G423" s="63"/>
      <c r="H423" s="104"/>
      <c r="I423" s="64">
        <f>AVERAGE(I419:I421)</f>
        <v>704.76666666666677</v>
      </c>
      <c r="J423" s="64">
        <f t="shared" ref="J423:AA423" si="84">AVERAGE(J419:J421)</f>
        <v>3.5898988690855969E-2</v>
      </c>
      <c r="K423" s="64">
        <f t="shared" si="84"/>
        <v>1.4531262884157015E-2</v>
      </c>
      <c r="L423" s="64">
        <f t="shared" si="84"/>
        <v>3.9757621498998684E-3</v>
      </c>
      <c r="M423" s="64">
        <f t="shared" si="84"/>
        <v>3.6844130461346596E-2</v>
      </c>
      <c r="N423" s="64">
        <f t="shared" si="84"/>
        <v>8.4665888154520311E-3</v>
      </c>
      <c r="O423" s="64">
        <f t="shared" si="84"/>
        <v>3.5715918842288856E-2</v>
      </c>
      <c r="P423" s="64">
        <f t="shared" si="84"/>
        <v>5.8263629643931308E-2</v>
      </c>
      <c r="Q423" s="64">
        <f t="shared" si="84"/>
        <v>3.0709531997628218E-2</v>
      </c>
      <c r="R423" s="64">
        <f t="shared" si="84"/>
        <v>2.0653185378653603E-2</v>
      </c>
      <c r="S423" s="64">
        <f t="shared" si="84"/>
        <v>6.3676419892814265E-2</v>
      </c>
      <c r="T423" s="64">
        <f t="shared" si="84"/>
        <v>4.5259225494957367E-2</v>
      </c>
      <c r="U423" s="64">
        <f t="shared" si="84"/>
        <v>1.4274347210279996E-2</v>
      </c>
      <c r="V423" s="64">
        <f t="shared" si="84"/>
        <v>8.2141646476702981E-2</v>
      </c>
      <c r="W423" s="64">
        <f t="shared" si="84"/>
        <v>7.9485770893182414E-2</v>
      </c>
      <c r="X423" s="64">
        <f t="shared" si="84"/>
        <v>0.21043562384933764</v>
      </c>
      <c r="Y423" s="64">
        <f t="shared" si="84"/>
        <v>3.6118277795619297E-2</v>
      </c>
      <c r="Z423" s="64">
        <f t="shared" si="84"/>
        <v>2.6440485506355235E-2</v>
      </c>
      <c r="AA423" s="64">
        <f t="shared" si="84"/>
        <v>2.8668134382028129E-2</v>
      </c>
      <c r="AC423" s="43"/>
    </row>
    <row r="424" spans="1:29">
      <c r="A424" s="6" t="s">
        <v>712</v>
      </c>
      <c r="B424" s="6" t="s">
        <v>713</v>
      </c>
      <c r="C424" s="184">
        <v>34645</v>
      </c>
      <c r="D424" s="6"/>
      <c r="E424" s="6" t="s">
        <v>712</v>
      </c>
      <c r="F424" s="6" t="s">
        <v>714</v>
      </c>
      <c r="G424" s="7">
        <v>110</v>
      </c>
      <c r="H424" s="24">
        <v>155</v>
      </c>
      <c r="I424" s="15">
        <v>320.53620000000001</v>
      </c>
      <c r="J424" s="221">
        <v>4.5860655E-2</v>
      </c>
      <c r="K424" s="15">
        <v>1.4818919E-2</v>
      </c>
      <c r="L424" s="15">
        <v>2.2618349999999999E-2</v>
      </c>
      <c r="M424" s="15">
        <v>4.5704665999999998E-2</v>
      </c>
      <c r="N424" s="85"/>
      <c r="O424" s="15">
        <v>3.7905235000000002E-2</v>
      </c>
      <c r="P424" s="15">
        <v>7.1910755000000007E-2</v>
      </c>
      <c r="Q424" s="15">
        <v>4.1336985E-2</v>
      </c>
      <c r="R424" s="15">
        <v>2.6518066E-2</v>
      </c>
      <c r="S424" s="15">
        <v>4.8512461E-2</v>
      </c>
      <c r="T424" s="15">
        <v>5.8339743999999999E-2</v>
      </c>
      <c r="U424" s="15">
        <v>2.4802191000000001E-2</v>
      </c>
      <c r="V424" s="15">
        <v>4.5548677000000003E-2</v>
      </c>
      <c r="W424" s="15">
        <v>8.0022162999999993E-2</v>
      </c>
      <c r="X424" s="15">
        <v>0.16176020099999999</v>
      </c>
      <c r="Y424" s="15">
        <v>5.1320256000000002E-2</v>
      </c>
      <c r="Z424" s="15">
        <v>5.6935846999999998E-2</v>
      </c>
      <c r="AA424" s="15">
        <v>4.2116927999999998E-2</v>
      </c>
      <c r="AC424">
        <f>SUM(J424:AA424)</f>
        <v>0.87603209900000001</v>
      </c>
    </row>
    <row r="425" spans="1:29">
      <c r="A425" s="6" t="s">
        <v>715</v>
      </c>
      <c r="B425" s="10" t="s">
        <v>716</v>
      </c>
      <c r="C425" s="122">
        <v>37277</v>
      </c>
      <c r="D425" s="6" t="s">
        <v>717</v>
      </c>
      <c r="E425" s="8" t="s">
        <v>715</v>
      </c>
      <c r="F425" s="6" t="s">
        <v>718</v>
      </c>
      <c r="G425" s="7">
        <v>109</v>
      </c>
      <c r="H425" s="24">
        <v>154</v>
      </c>
      <c r="I425" s="15">
        <v>360.45</v>
      </c>
      <c r="J425" s="15">
        <v>5.5208766999999999E-2</v>
      </c>
      <c r="K425" s="15">
        <v>2.0529893E-2</v>
      </c>
      <c r="L425" s="15">
        <v>2.2888057E-2</v>
      </c>
      <c r="M425" s="15">
        <v>4.3556665000000001E-2</v>
      </c>
      <c r="N425" s="15">
        <v>1.3413787999999999E-2</v>
      </c>
      <c r="O425" s="15">
        <v>3.8562907E-2</v>
      </c>
      <c r="P425" s="15">
        <v>6.9496462999999994E-2</v>
      </c>
      <c r="Q425" s="15">
        <v>4.0366209E-2</v>
      </c>
      <c r="R425" s="15">
        <v>3.0517408999999999E-2</v>
      </c>
      <c r="S425" s="15">
        <v>5.1186017E-2</v>
      </c>
      <c r="T425" s="15">
        <v>6.0063809000000003E-2</v>
      </c>
      <c r="U425" s="15">
        <v>2.5662365999999999E-2</v>
      </c>
      <c r="V425" s="15">
        <v>4.3417949999999997E-2</v>
      </c>
      <c r="W425" s="15">
        <v>7.6709667999999995E-2</v>
      </c>
      <c r="X425" s="15">
        <v>0.163129422</v>
      </c>
      <c r="Y425" s="15">
        <v>5.049244E-2</v>
      </c>
      <c r="Z425" s="15">
        <v>5.9925093999999998E-2</v>
      </c>
      <c r="AA425" s="15">
        <v>4.216951E-2</v>
      </c>
      <c r="AC425">
        <f t="shared" ref="AC425:AC434" si="85">SUM(J425:AA425)</f>
        <v>0.90729643400000004</v>
      </c>
    </row>
    <row r="426" spans="1:29">
      <c r="A426" s="6"/>
      <c r="B426" s="10"/>
      <c r="C426" s="122"/>
      <c r="D426" s="6"/>
      <c r="E426" s="8"/>
      <c r="F426" s="6"/>
      <c r="G426" s="7"/>
      <c r="H426" s="24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9">
      <c r="A427" s="6" t="s">
        <v>719</v>
      </c>
      <c r="B427" s="10" t="s">
        <v>720</v>
      </c>
      <c r="C427" s="7">
        <v>1992</v>
      </c>
      <c r="D427" s="6"/>
      <c r="E427" s="8" t="s">
        <v>719</v>
      </c>
      <c r="F427" s="6" t="s">
        <v>721</v>
      </c>
      <c r="G427" s="7">
        <v>110</v>
      </c>
      <c r="H427" s="24">
        <v>156</v>
      </c>
      <c r="I427" s="15">
        <v>328.73329999999999</v>
      </c>
      <c r="J427" s="15">
        <v>6.1447988000000002E-2</v>
      </c>
      <c r="K427" s="15">
        <v>1.8251877999999999E-2</v>
      </c>
      <c r="L427" s="15">
        <v>2.7682015000000001E-2</v>
      </c>
      <c r="M427" s="15">
        <v>4.6238090000000003E-2</v>
      </c>
      <c r="N427" s="15">
        <v>1.2882784E-2</v>
      </c>
      <c r="O427" s="15">
        <v>3.8937339000000001E-2</v>
      </c>
      <c r="P427" s="15">
        <v>7.3007510999999997E-2</v>
      </c>
      <c r="Q427" s="15">
        <v>3.8024744999999999E-2</v>
      </c>
      <c r="R427" s="15">
        <v>2.5856826999999999E-2</v>
      </c>
      <c r="S427" s="15">
        <v>5.2626247000000001E-2</v>
      </c>
      <c r="T427" s="15">
        <v>6.4794166E-2</v>
      </c>
      <c r="U427" s="15">
        <v>2.6161025000000001E-2</v>
      </c>
      <c r="V427" s="15">
        <v>4.2587714999999998E-2</v>
      </c>
      <c r="W427" s="15">
        <v>8.3350242000000005E-2</v>
      </c>
      <c r="X427" s="15">
        <v>0.160008128</v>
      </c>
      <c r="Y427" s="15">
        <v>4.9584268000000001E-2</v>
      </c>
      <c r="Z427" s="15">
        <v>5.8406009000000002E-2</v>
      </c>
      <c r="AA427" s="15">
        <v>4.1066724999999998E-2</v>
      </c>
      <c r="AC427">
        <f t="shared" si="85"/>
        <v>0.920913702</v>
      </c>
    </row>
    <row r="428" spans="1:29">
      <c r="A428" s="6" t="s">
        <v>719</v>
      </c>
      <c r="B428" s="10" t="s">
        <v>722</v>
      </c>
      <c r="C428" s="7">
        <v>1992</v>
      </c>
      <c r="D428" s="6"/>
      <c r="E428" s="8" t="s">
        <v>719</v>
      </c>
      <c r="F428" s="6" t="s">
        <v>723</v>
      </c>
      <c r="G428" s="7">
        <v>110</v>
      </c>
      <c r="H428" s="24">
        <v>156</v>
      </c>
      <c r="I428" s="15">
        <v>330.96300000000002</v>
      </c>
      <c r="J428" s="15">
        <v>6.0731864000000003E-2</v>
      </c>
      <c r="K428" s="15">
        <v>1.9337508999999999E-2</v>
      </c>
      <c r="L428" s="15">
        <v>2.9006264E-2</v>
      </c>
      <c r="M428" s="15">
        <v>4.6530881000000003E-2</v>
      </c>
      <c r="N428" s="15">
        <v>1.3188785E-2</v>
      </c>
      <c r="O428" s="15">
        <v>3.9279315000000002E-2</v>
      </c>
      <c r="P428" s="15">
        <v>7.3119956E-2</v>
      </c>
      <c r="Q428" s="15">
        <v>3.8372868999999997E-2</v>
      </c>
      <c r="R428" s="15">
        <v>2.6891222999999999E-2</v>
      </c>
      <c r="S428" s="15">
        <v>5.0760961E-2</v>
      </c>
      <c r="T428" s="15">
        <v>6.3451200999999999E-2</v>
      </c>
      <c r="U428" s="15">
        <v>2.6286925999999999E-2</v>
      </c>
      <c r="V428" s="15">
        <v>4.2905098000000003E-2</v>
      </c>
      <c r="W428" s="15">
        <v>8.4299452999999996E-2</v>
      </c>
      <c r="X428" s="15">
        <v>0.16708816400000001</v>
      </c>
      <c r="Y428" s="15">
        <v>5.0156663999999997E-2</v>
      </c>
      <c r="Z428" s="15">
        <v>6.1336161E-2</v>
      </c>
      <c r="AA428" s="15">
        <v>4.2300800999999999E-2</v>
      </c>
      <c r="AC428">
        <f t="shared" si="85"/>
        <v>0.93504409499999996</v>
      </c>
    </row>
    <row r="429" spans="1:29">
      <c r="A429" s="6" t="s">
        <v>719</v>
      </c>
      <c r="B429" s="6"/>
      <c r="C429" s="7"/>
      <c r="D429" s="6"/>
      <c r="E429" s="8" t="s">
        <v>719</v>
      </c>
      <c r="F429" s="6" t="s">
        <v>724</v>
      </c>
      <c r="G429" s="7">
        <v>110</v>
      </c>
      <c r="H429" s="24">
        <v>156</v>
      </c>
      <c r="I429" s="15">
        <v>333.52125000000001</v>
      </c>
      <c r="J429" s="15">
        <v>5.7117800000000003E-2</v>
      </c>
      <c r="K429" s="15">
        <v>1.5741126000000001E-2</v>
      </c>
      <c r="L429" s="15">
        <v>2.4586139999999999E-2</v>
      </c>
      <c r="M429" s="15">
        <v>4.4225067999999999E-2</v>
      </c>
      <c r="N429" s="15">
        <v>1.3177571000000001E-2</v>
      </c>
      <c r="O429" s="15">
        <v>3.5979716000000002E-2</v>
      </c>
      <c r="P429" s="15">
        <v>7.0610194000000001E-2</v>
      </c>
      <c r="Q429" s="15">
        <v>4.0027435E-2</v>
      </c>
      <c r="R429" s="15">
        <v>2.8783772999999999E-2</v>
      </c>
      <c r="S429" s="15">
        <v>4.8122870999999998E-2</v>
      </c>
      <c r="T429" s="15">
        <v>5.7117800000000003E-2</v>
      </c>
      <c r="U429" s="15">
        <v>2.5485632000000001E-2</v>
      </c>
      <c r="V429" s="15">
        <v>4.3625405999999999E-2</v>
      </c>
      <c r="W429" s="15">
        <v>7.7806136999999997E-2</v>
      </c>
      <c r="X429" s="15">
        <v>0.15246404799999999</v>
      </c>
      <c r="Y429" s="15">
        <v>4.9921857E-2</v>
      </c>
      <c r="Z429" s="15">
        <v>5.6967884000000003E-2</v>
      </c>
      <c r="AA429" s="15">
        <v>3.8528279999999998E-2</v>
      </c>
      <c r="AC429">
        <f t="shared" si="85"/>
        <v>0.88028873799999996</v>
      </c>
    </row>
    <row r="430" spans="1:29">
      <c r="A430" s="6" t="s">
        <v>719</v>
      </c>
      <c r="B430" s="6"/>
      <c r="C430" s="7"/>
      <c r="D430" s="6"/>
      <c r="E430" s="8" t="s">
        <v>719</v>
      </c>
      <c r="F430" s="6" t="s">
        <v>725</v>
      </c>
      <c r="G430" s="7">
        <v>110</v>
      </c>
      <c r="H430" s="24">
        <v>156</v>
      </c>
      <c r="I430" s="15">
        <v>292.21499999999997</v>
      </c>
      <c r="J430" s="15">
        <v>6.0742945999999999E-2</v>
      </c>
      <c r="K430" s="15">
        <v>1.6768475000000001E-2</v>
      </c>
      <c r="L430" s="15">
        <v>2.532382E-2</v>
      </c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</row>
    <row r="431" spans="1:29">
      <c r="A431" s="6" t="s">
        <v>719</v>
      </c>
      <c r="B431" s="6"/>
      <c r="C431" s="7"/>
      <c r="D431" s="6"/>
      <c r="E431" s="8" t="s">
        <v>719</v>
      </c>
      <c r="F431" s="6" t="s">
        <v>726</v>
      </c>
      <c r="G431" s="7">
        <v>110</v>
      </c>
      <c r="H431" s="24">
        <v>156</v>
      </c>
      <c r="I431" s="15">
        <v>321.64999999999998</v>
      </c>
      <c r="J431" s="15">
        <v>5.8759521000000002E-2</v>
      </c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</row>
    <row r="432" spans="1:29">
      <c r="A432" s="6" t="s">
        <v>719</v>
      </c>
      <c r="B432" s="6"/>
      <c r="C432" s="7"/>
      <c r="D432" s="6"/>
      <c r="E432" s="8" t="s">
        <v>719</v>
      </c>
      <c r="F432" s="6" t="s">
        <v>727</v>
      </c>
      <c r="G432" s="7">
        <v>110</v>
      </c>
      <c r="H432" s="24">
        <v>156</v>
      </c>
      <c r="I432" s="15">
        <v>333.6</v>
      </c>
      <c r="J432" s="15">
        <v>5.7254197E-2</v>
      </c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</row>
    <row r="433" spans="1:48">
      <c r="A433" s="6"/>
      <c r="B433" s="6"/>
      <c r="C433" s="7"/>
      <c r="D433" s="6"/>
      <c r="E433" s="8"/>
      <c r="F433" s="6"/>
      <c r="G433" s="7"/>
      <c r="H433" s="24"/>
      <c r="I433" s="15"/>
      <c r="J433" s="1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</row>
    <row r="434" spans="1:48" s="64" customFormat="1">
      <c r="A434" s="69"/>
      <c r="B434" s="69"/>
      <c r="C434" s="70"/>
      <c r="D434" s="69"/>
      <c r="E434" s="71" t="s">
        <v>719</v>
      </c>
      <c r="F434" s="69"/>
      <c r="G434" s="70"/>
      <c r="H434" s="41" t="s">
        <v>71</v>
      </c>
      <c r="I434" s="72">
        <f>AVERAGE(I425:I432)</f>
        <v>328.73322142857143</v>
      </c>
      <c r="J434" s="72">
        <f>AVERAGE(J425:J432)</f>
        <v>5.8751868999999998E-2</v>
      </c>
      <c r="K434" s="72">
        <f t="shared" ref="K434:AA434" si="86">AVERAGE(K425:K432)</f>
        <v>1.8125776199999999E-2</v>
      </c>
      <c r="L434" s="72">
        <f t="shared" si="86"/>
        <v>2.5897259200000002E-2</v>
      </c>
      <c r="M434" s="72">
        <f t="shared" si="86"/>
        <v>4.5137676000000002E-2</v>
      </c>
      <c r="N434" s="72">
        <f t="shared" si="86"/>
        <v>1.3165731999999999E-2</v>
      </c>
      <c r="O434" s="72">
        <f t="shared" si="86"/>
        <v>3.818981925E-2</v>
      </c>
      <c r="P434" s="72">
        <f t="shared" si="86"/>
        <v>7.1558530999999995E-2</v>
      </c>
      <c r="Q434" s="72">
        <f t="shared" si="86"/>
        <v>3.9197814499999997E-2</v>
      </c>
      <c r="R434" s="72">
        <f t="shared" si="86"/>
        <v>2.8012307999999996E-2</v>
      </c>
      <c r="S434" s="72">
        <f t="shared" si="86"/>
        <v>5.0674023999999998E-2</v>
      </c>
      <c r="T434" s="72">
        <f t="shared" si="86"/>
        <v>6.1356744000000005E-2</v>
      </c>
      <c r="U434" s="72">
        <f t="shared" si="86"/>
        <v>2.5898987249999998E-2</v>
      </c>
      <c r="V434" s="72">
        <f t="shared" si="86"/>
        <v>4.3134042249999997E-2</v>
      </c>
      <c r="W434" s="72">
        <f t="shared" si="86"/>
        <v>8.0541374999999998E-2</v>
      </c>
      <c r="X434" s="72">
        <f t="shared" si="86"/>
        <v>0.16067244050000001</v>
      </c>
      <c r="Y434" s="72">
        <f t="shared" si="86"/>
        <v>5.0038807249999998E-2</v>
      </c>
      <c r="Z434" s="72">
        <f t="shared" si="86"/>
        <v>5.9158786999999997E-2</v>
      </c>
      <c r="AA434" s="72">
        <f t="shared" si="86"/>
        <v>4.1016328999999997E-2</v>
      </c>
      <c r="AC434" s="64">
        <f t="shared" si="85"/>
        <v>0.91052832139999995</v>
      </c>
    </row>
    <row r="435" spans="1:48" s="68" customFormat="1">
      <c r="A435" s="65"/>
      <c r="B435" s="65"/>
      <c r="C435" s="66"/>
      <c r="D435" s="65"/>
      <c r="E435" s="47"/>
      <c r="F435" s="65"/>
      <c r="G435" s="66"/>
      <c r="H435" s="48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</row>
    <row r="436" spans="1:48" s="68" customFormat="1">
      <c r="A436" s="47" t="s">
        <v>728</v>
      </c>
      <c r="B436" s="10" t="s">
        <v>729</v>
      </c>
      <c r="C436" s="222">
        <v>38792</v>
      </c>
      <c r="D436" s="65"/>
      <c r="E436" s="223" t="s">
        <v>728</v>
      </c>
      <c r="F436" s="224" t="s">
        <v>730</v>
      </c>
      <c r="G436" s="66" t="s">
        <v>88</v>
      </c>
      <c r="H436" s="48" t="s">
        <v>88</v>
      </c>
      <c r="I436" s="49">
        <v>326.5</v>
      </c>
      <c r="J436" s="49">
        <v>5.9264931087289439E-2</v>
      </c>
      <c r="K436" s="49">
        <v>2.0826952526799388E-2</v>
      </c>
      <c r="L436" s="49">
        <v>2.3583460949464011E-2</v>
      </c>
      <c r="M436" s="49">
        <v>4.3185298621745791E-2</v>
      </c>
      <c r="N436" s="49">
        <v>1.326186830015314E-2</v>
      </c>
      <c r="O436" s="49">
        <v>4.0888208269525265E-2</v>
      </c>
      <c r="P436" s="49">
        <v>6.6921898928024512E-2</v>
      </c>
      <c r="Q436" s="49">
        <v>3.8591117917304747E-2</v>
      </c>
      <c r="R436" s="49">
        <v>3.124042879019908E-2</v>
      </c>
      <c r="S436" s="49">
        <v>5.0995405819295556E-2</v>
      </c>
      <c r="T436" s="49">
        <v>6.0336906584992342E-2</v>
      </c>
      <c r="U436" s="49">
        <v>2.679938744257274E-2</v>
      </c>
      <c r="V436" s="49">
        <v>4.3185298621745791E-2</v>
      </c>
      <c r="W436" s="49">
        <v>7.1209800918836136E-2</v>
      </c>
      <c r="X436" s="49">
        <v>0.16630934150076568</v>
      </c>
      <c r="Y436" s="49">
        <v>5.0229709035222045E-2</v>
      </c>
      <c r="Z436" s="49">
        <v>5.9264931087289439E-2</v>
      </c>
      <c r="AA436" s="49">
        <v>4.0581929555895867E-2</v>
      </c>
      <c r="AC436">
        <f>SUM(J436:AA436)</f>
        <v>0.9066768759571211</v>
      </c>
    </row>
    <row r="437" spans="1:48" s="35" customFormat="1">
      <c r="A437" s="101"/>
      <c r="B437" s="101"/>
      <c r="C437" s="102"/>
      <c r="D437" s="101"/>
      <c r="E437" s="29"/>
      <c r="F437" s="101"/>
      <c r="G437" s="102"/>
      <c r="H437" s="52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C437" s="30"/>
    </row>
    <row r="438" spans="1:48">
      <c r="A438" s="6" t="s">
        <v>731</v>
      </c>
      <c r="C438" s="7"/>
      <c r="D438" s="6"/>
      <c r="E438" s="8" t="s">
        <v>731</v>
      </c>
      <c r="F438" s="6" t="s">
        <v>732</v>
      </c>
      <c r="G438" s="7">
        <v>111</v>
      </c>
      <c r="H438" s="24">
        <v>157</v>
      </c>
      <c r="I438" s="15">
        <v>313.88625000000002</v>
      </c>
      <c r="J438" s="15">
        <v>5.7345615000000003E-2</v>
      </c>
      <c r="K438" s="15">
        <v>1.4973577E-2</v>
      </c>
      <c r="L438" s="15">
        <v>2.6283407000000002E-2</v>
      </c>
      <c r="M438" s="15">
        <v>4.2690624000000003E-2</v>
      </c>
      <c r="N438" s="15">
        <v>1.3285066999999999E-2</v>
      </c>
      <c r="O438" s="15">
        <v>3.4248076000000002E-2</v>
      </c>
      <c r="P438" s="15">
        <v>6.7699683999999996E-2</v>
      </c>
      <c r="Q438" s="15">
        <v>3.8389702999999997E-2</v>
      </c>
      <c r="R438" s="15">
        <v>2.7876340999999999E-2</v>
      </c>
      <c r="S438" s="15">
        <v>4.5876491999999998E-2</v>
      </c>
      <c r="T438" s="15">
        <v>5.5911974000000003E-2</v>
      </c>
      <c r="U438" s="15">
        <v>2.4849765999999999E-2</v>
      </c>
      <c r="V438" s="15">
        <v>4.1575570999999999E-2</v>
      </c>
      <c r="W438" s="15">
        <v>7.5186473000000004E-2</v>
      </c>
      <c r="X438" s="15">
        <v>0.14416050399999999</v>
      </c>
      <c r="Y438" s="15">
        <v>4.8106599E-2</v>
      </c>
      <c r="Z438" s="15">
        <v>5.4637627000000001E-2</v>
      </c>
      <c r="AA438" s="15">
        <v>3.7433942999999997E-2</v>
      </c>
      <c r="AC438">
        <f t="shared" ref="AC438:AC501" si="87">SUM(J438:AA438)</f>
        <v>0.85053104300000004</v>
      </c>
    </row>
    <row r="439" spans="1:48">
      <c r="A439" s="6" t="s">
        <v>731</v>
      </c>
      <c r="B439" s="10" t="s">
        <v>479</v>
      </c>
      <c r="C439" s="10">
        <v>2001</v>
      </c>
      <c r="D439" s="10" t="s">
        <v>733</v>
      </c>
      <c r="E439" s="8" t="s">
        <v>731</v>
      </c>
      <c r="F439" s="6" t="s">
        <v>734</v>
      </c>
      <c r="G439" s="7">
        <v>111</v>
      </c>
      <c r="H439" s="24">
        <v>157</v>
      </c>
      <c r="I439" s="15">
        <v>319.85000000000002</v>
      </c>
      <c r="J439" s="15">
        <v>6.2372986999999998E-2</v>
      </c>
      <c r="K439" s="15">
        <v>2.1103641999999999E-2</v>
      </c>
      <c r="L439" s="15">
        <v>2.673128E-2</v>
      </c>
      <c r="M439" s="15">
        <v>4.4552134E-2</v>
      </c>
      <c r="N439" s="15">
        <v>1.3740815999999999E-2</v>
      </c>
      <c r="O439" s="15">
        <v>3.7830232999999998E-2</v>
      </c>
      <c r="P439" s="15">
        <v>6.8625917999999994E-2</v>
      </c>
      <c r="Q439" s="15">
        <v>3.8611848999999997E-2</v>
      </c>
      <c r="R439" s="15">
        <v>2.9388775999999998E-2</v>
      </c>
      <c r="S439" s="15">
        <v>4.9710801999999998E-2</v>
      </c>
      <c r="T439" s="15">
        <v>5.9402845000000003E-2</v>
      </c>
      <c r="U439" s="15">
        <v>2.6574957E-2</v>
      </c>
      <c r="V439" s="15">
        <v>4.3770517000000002E-2</v>
      </c>
      <c r="W439" s="15">
        <v>7.4878848999999997E-2</v>
      </c>
      <c r="X439" s="15">
        <v>0.17289354400000001</v>
      </c>
      <c r="Y439" s="15">
        <v>5.0648741999999997E-2</v>
      </c>
      <c r="Z439" s="15">
        <v>6.1904017999999998E-2</v>
      </c>
      <c r="AA439" s="15">
        <v>4.3145224000000003E-2</v>
      </c>
      <c r="AC439">
        <f t="shared" si="87"/>
        <v>0.92588713299999992</v>
      </c>
    </row>
    <row r="440" spans="1:48">
      <c r="A440" s="6" t="s">
        <v>731</v>
      </c>
      <c r="B440" s="10" t="s">
        <v>161</v>
      </c>
      <c r="C440" s="10">
        <v>2001</v>
      </c>
      <c r="D440" s="10" t="s">
        <v>733</v>
      </c>
      <c r="E440" s="8" t="s">
        <v>731</v>
      </c>
      <c r="F440" s="6" t="s">
        <v>735</v>
      </c>
      <c r="G440" s="7">
        <v>111</v>
      </c>
      <c r="H440" s="24">
        <v>157</v>
      </c>
      <c r="I440" s="15">
        <v>305.10000000000002</v>
      </c>
      <c r="J440" s="15">
        <v>6.3257947999999994E-2</v>
      </c>
      <c r="K440" s="15">
        <v>2.1468371E-2</v>
      </c>
      <c r="L440" s="15">
        <v>2.7204195E-2</v>
      </c>
      <c r="M440" s="15">
        <v>4.4411668000000001E-2</v>
      </c>
      <c r="N440" s="15">
        <v>1.3208783999999999E-2</v>
      </c>
      <c r="O440" s="15">
        <v>3.8511963000000003E-2</v>
      </c>
      <c r="P440" s="15">
        <v>7.0468698999999996E-2</v>
      </c>
      <c r="Q440" s="15">
        <v>3.7364797999999998E-2</v>
      </c>
      <c r="R440" s="15">
        <v>2.9662405999999999E-2</v>
      </c>
      <c r="S440" s="15">
        <v>5.0147493000000001E-2</v>
      </c>
      <c r="T440" s="15">
        <v>6.2930186999999999E-2</v>
      </c>
      <c r="U440" s="15">
        <v>2.7204195E-2</v>
      </c>
      <c r="V440" s="15">
        <v>4.3920026000000001E-2</v>
      </c>
      <c r="W440" s="15">
        <v>7.7351688000000002E-2</v>
      </c>
      <c r="X440" s="15">
        <v>0.174696821</v>
      </c>
      <c r="Y440" s="15">
        <v>5.0966895999999998E-2</v>
      </c>
      <c r="Z440" s="15">
        <v>6.2438544999999998E-2</v>
      </c>
      <c r="AA440" s="15">
        <v>4.3920026000000001E-2</v>
      </c>
      <c r="AC440">
        <f t="shared" si="87"/>
        <v>0.93913470899999985</v>
      </c>
    </row>
    <row r="441" spans="1:48">
      <c r="A441" s="6" t="s">
        <v>731</v>
      </c>
      <c r="B441" s="10" t="s">
        <v>736</v>
      </c>
      <c r="C441" s="10">
        <v>2001</v>
      </c>
      <c r="D441" s="10" t="s">
        <v>733</v>
      </c>
      <c r="E441" s="8" t="s">
        <v>731</v>
      </c>
      <c r="F441" s="6" t="s">
        <v>737</v>
      </c>
      <c r="G441" s="7">
        <v>111</v>
      </c>
      <c r="H441" s="24">
        <v>157</v>
      </c>
      <c r="I441" s="15">
        <v>298.05</v>
      </c>
      <c r="J441" s="15">
        <v>6.2405637E-2</v>
      </c>
      <c r="K441" s="15">
        <v>2.1472906999999999E-2</v>
      </c>
      <c r="L441" s="15">
        <v>2.7512162E-2</v>
      </c>
      <c r="M441" s="15">
        <v>4.2778057000000001E-2</v>
      </c>
      <c r="N441" s="15">
        <v>1.3336687999999999E-2</v>
      </c>
      <c r="O441" s="15">
        <v>3.8248615999999999E-2</v>
      </c>
      <c r="P441" s="15">
        <v>6.8612648999999998E-2</v>
      </c>
      <c r="Q441" s="15">
        <v>3.8919644000000003E-2</v>
      </c>
      <c r="R441" s="15">
        <v>2.9860761999999999E-2</v>
      </c>
      <c r="S441" s="15">
        <v>5.0494882999999997E-2</v>
      </c>
      <c r="T441" s="15">
        <v>6.1399094000000001E-2</v>
      </c>
      <c r="U441" s="15">
        <v>2.6841133999999999E-2</v>
      </c>
      <c r="V441" s="15">
        <v>4.2274786000000002E-2</v>
      </c>
      <c r="W441" s="15">
        <v>7.3645362000000006E-2</v>
      </c>
      <c r="X441" s="15">
        <v>0.17429961399999999</v>
      </c>
      <c r="Y441" s="15">
        <v>4.9488340999999998E-2</v>
      </c>
      <c r="Z441" s="15">
        <v>6.4754236000000007E-2</v>
      </c>
      <c r="AA441" s="15">
        <v>4.1939272E-2</v>
      </c>
      <c r="AC441">
        <f t="shared" si="87"/>
        <v>0.92828384400000008</v>
      </c>
    </row>
    <row r="442" spans="1:48">
      <c r="A442" s="6" t="s">
        <v>731</v>
      </c>
      <c r="B442" s="10" t="s">
        <v>113</v>
      </c>
      <c r="C442" s="91">
        <v>37330</v>
      </c>
      <c r="D442" s="10" t="s">
        <v>733</v>
      </c>
      <c r="E442" s="8" t="s">
        <v>731</v>
      </c>
      <c r="F442" s="6" t="s">
        <v>738</v>
      </c>
      <c r="G442" s="7">
        <v>111</v>
      </c>
      <c r="H442" s="24">
        <v>157</v>
      </c>
      <c r="I442" s="15">
        <v>297.375</v>
      </c>
      <c r="J442" s="15">
        <v>6.2715427000000004E-2</v>
      </c>
      <c r="K442" s="15">
        <v>1.9672130999999999E-2</v>
      </c>
      <c r="L442" s="15">
        <v>2.6397646E-2</v>
      </c>
      <c r="M442" s="15">
        <v>4.3379570999999999E-2</v>
      </c>
      <c r="N442" s="15">
        <v>1.3535099E-2</v>
      </c>
      <c r="O442" s="15">
        <v>3.8167297000000003E-2</v>
      </c>
      <c r="P442" s="15">
        <v>6.9777217000000002E-2</v>
      </c>
      <c r="Q442" s="15">
        <v>3.9176124E-2</v>
      </c>
      <c r="R442" s="15">
        <v>3.0096679000000001E-2</v>
      </c>
      <c r="S442" s="15">
        <v>5.0273223999999998E-2</v>
      </c>
      <c r="T442" s="15">
        <v>5.9857082999999998E-2</v>
      </c>
      <c r="U442" s="15">
        <v>2.7070198E-2</v>
      </c>
      <c r="V442" s="15">
        <v>4.3715847000000002E-2</v>
      </c>
      <c r="W442" s="15">
        <v>7.4316939999999998E-2</v>
      </c>
      <c r="X442" s="15">
        <v>0.178562421</v>
      </c>
      <c r="Y442" s="15">
        <v>5.0273223999999998E-2</v>
      </c>
      <c r="Z442" s="15">
        <v>6.4396805000000001E-2</v>
      </c>
      <c r="AA442" s="15">
        <v>4.2875157999999997E-2</v>
      </c>
      <c r="AC442">
        <f t="shared" si="87"/>
        <v>0.9342580909999999</v>
      </c>
    </row>
    <row r="443" spans="1:48">
      <c r="A443" s="6" t="s">
        <v>731</v>
      </c>
      <c r="B443" s="6" t="s">
        <v>739</v>
      </c>
      <c r="C443" s="183">
        <v>2008</v>
      </c>
      <c r="D443" s="10" t="s">
        <v>733</v>
      </c>
      <c r="E443" s="6" t="s">
        <v>731</v>
      </c>
      <c r="F443" s="6" t="s">
        <v>740</v>
      </c>
      <c r="G443" s="7">
        <v>111</v>
      </c>
      <c r="H443" s="24">
        <v>157</v>
      </c>
      <c r="I443" s="85">
        <v>305.95</v>
      </c>
      <c r="J443" s="15">
        <f t="shared" ref="J443:Y446" si="88">AE443/$I443</f>
        <v>5.9813695048210498E-2</v>
      </c>
      <c r="K443" s="15">
        <f t="shared" si="88"/>
        <v>2.0101323745710085E-2</v>
      </c>
      <c r="L443" s="15">
        <f t="shared" si="88"/>
        <v>2.4350384049681321E-2</v>
      </c>
      <c r="M443" s="15">
        <f t="shared" si="88"/>
        <v>4.4451707795391406E-2</v>
      </c>
      <c r="N443" s="15">
        <f t="shared" si="88"/>
        <v>1.3417225036770716E-2</v>
      </c>
      <c r="O443" s="15">
        <f t="shared" si="88"/>
        <v>3.8895244320967484E-2</v>
      </c>
      <c r="P443" s="15">
        <f t="shared" si="88"/>
        <v>6.8475241052459557E-2</v>
      </c>
      <c r="Q443" s="15">
        <f t="shared" si="88"/>
        <v>3.971237130250041E-2</v>
      </c>
      <c r="R443" s="221">
        <f t="shared" si="88"/>
        <v>3.3175355450236969E-2</v>
      </c>
      <c r="S443" s="15">
        <f t="shared" si="88"/>
        <v>5.1642425232881192E-2</v>
      </c>
      <c r="T443" s="15">
        <f t="shared" si="88"/>
        <v>5.9977120444517085E-2</v>
      </c>
      <c r="U443" s="15">
        <f t="shared" si="88"/>
        <v>2.6474914201666939E-2</v>
      </c>
      <c r="V443" s="15">
        <f t="shared" si="88"/>
        <v>4.2654028436018961E-2</v>
      </c>
      <c r="W443" s="15">
        <f t="shared" si="88"/>
        <v>7.7136787056708622E-2</v>
      </c>
      <c r="X443" s="15">
        <f t="shared" si="88"/>
        <v>0.15852263441738848</v>
      </c>
      <c r="Y443" s="15">
        <f t="shared" si="88"/>
        <v>5.0825298251348267E-2</v>
      </c>
      <c r="Z443" s="15">
        <f t="shared" ref="T443:AA446" si="89">AU443/$I443</f>
        <v>5.8833142670370979E-2</v>
      </c>
      <c r="AA443" s="15">
        <f t="shared" si="89"/>
        <v>4.2000326850792614E-2</v>
      </c>
      <c r="AC443">
        <f t="shared" si="87"/>
        <v>0.91045922536362145</v>
      </c>
      <c r="AE443" s="225">
        <v>18.3</v>
      </c>
      <c r="AF443" s="225">
        <v>6.15</v>
      </c>
      <c r="AG443" s="225">
        <v>7.45</v>
      </c>
      <c r="AH443" s="225">
        <v>13.6</v>
      </c>
      <c r="AI443" s="225">
        <v>4.1050000000000004</v>
      </c>
      <c r="AJ443" s="225">
        <v>11.9</v>
      </c>
      <c r="AK443" s="225">
        <v>20.95</v>
      </c>
      <c r="AL443" s="225">
        <v>12.15</v>
      </c>
      <c r="AM443" s="225">
        <v>10.15</v>
      </c>
      <c r="AN443" s="225">
        <v>15.8</v>
      </c>
      <c r="AO443" s="225">
        <v>18.350000000000001</v>
      </c>
      <c r="AP443" s="225">
        <v>8.1</v>
      </c>
      <c r="AQ443" s="225">
        <v>13.05</v>
      </c>
      <c r="AR443" s="225">
        <v>23.6</v>
      </c>
      <c r="AS443" s="225">
        <v>48.5</v>
      </c>
      <c r="AT443" s="225">
        <v>15.55</v>
      </c>
      <c r="AU443" s="225">
        <v>18</v>
      </c>
      <c r="AV443" s="225">
        <v>12.85</v>
      </c>
    </row>
    <row r="444" spans="1:48">
      <c r="A444" s="6" t="s">
        <v>731</v>
      </c>
      <c r="B444" s="6" t="s">
        <v>741</v>
      </c>
      <c r="C444" s="183">
        <v>2008</v>
      </c>
      <c r="D444" s="10" t="s">
        <v>733</v>
      </c>
      <c r="E444" s="6" t="s">
        <v>731</v>
      </c>
      <c r="F444" s="6" t="s">
        <v>742</v>
      </c>
      <c r="G444" s="7">
        <v>111</v>
      </c>
      <c r="H444" s="24">
        <v>157</v>
      </c>
      <c r="I444" s="85">
        <v>285.7</v>
      </c>
      <c r="J444" s="15">
        <f t="shared" si="88"/>
        <v>6.0203010150507524E-2</v>
      </c>
      <c r="K444" s="15">
        <f t="shared" si="88"/>
        <v>1.9775988799439974E-2</v>
      </c>
      <c r="L444" s="15">
        <f t="shared" si="88"/>
        <v>2.3451172558627931E-2</v>
      </c>
      <c r="M444" s="15">
        <f t="shared" si="88"/>
        <v>4.5327266363318165E-2</v>
      </c>
      <c r="N444" s="15">
        <f t="shared" si="88"/>
        <v>1.3055652782639133E-2</v>
      </c>
      <c r="O444" s="15">
        <f t="shared" si="88"/>
        <v>3.9376968848442426E-2</v>
      </c>
      <c r="P444" s="15">
        <f t="shared" si="88"/>
        <v>6.8953447672383622E-2</v>
      </c>
      <c r="Q444" s="15">
        <f t="shared" si="88"/>
        <v>3.9901995099754992E-2</v>
      </c>
      <c r="R444" s="221">
        <f t="shared" si="88"/>
        <v>3.2201610080504026E-2</v>
      </c>
      <c r="S444" s="15">
        <f t="shared" si="88"/>
        <v>5.2677633881694087E-2</v>
      </c>
      <c r="T444" s="15">
        <f t="shared" si="89"/>
        <v>6.0378018900945046E-2</v>
      </c>
      <c r="U444" s="15">
        <f t="shared" si="89"/>
        <v>2.6426321316065805E-2</v>
      </c>
      <c r="V444" s="15">
        <f t="shared" si="89"/>
        <v>4.2877143857192865E-2</v>
      </c>
      <c r="W444" s="15">
        <f t="shared" si="89"/>
        <v>7.8928946447322373E-2</v>
      </c>
      <c r="X444" s="15">
        <f t="shared" si="89"/>
        <v>0.1575078753937697</v>
      </c>
      <c r="Y444" s="15">
        <f t="shared" si="89"/>
        <v>5.1452572628631434E-2</v>
      </c>
      <c r="Z444" s="15">
        <f t="shared" si="89"/>
        <v>5.8802940147007356E-2</v>
      </c>
      <c r="AA444" s="15">
        <f t="shared" si="89"/>
        <v>4.2352117605880292E-2</v>
      </c>
      <c r="AC444">
        <f t="shared" si="87"/>
        <v>0.91365068253412685</v>
      </c>
      <c r="AE444" s="10">
        <v>17.2</v>
      </c>
      <c r="AF444" s="10">
        <v>5.65</v>
      </c>
      <c r="AG444" s="10">
        <v>6.7</v>
      </c>
      <c r="AH444" s="10">
        <v>12.95</v>
      </c>
      <c r="AI444" s="10">
        <v>3.73</v>
      </c>
      <c r="AJ444" s="10">
        <v>11.25</v>
      </c>
      <c r="AK444" s="10">
        <v>19.7</v>
      </c>
      <c r="AL444" s="10">
        <v>11.4</v>
      </c>
      <c r="AM444" s="10">
        <v>9.1999999999999993</v>
      </c>
      <c r="AN444" s="10">
        <v>15.05</v>
      </c>
      <c r="AO444" s="10">
        <v>17.25</v>
      </c>
      <c r="AP444" s="10">
        <v>7.55</v>
      </c>
      <c r="AQ444" s="10">
        <v>12.25</v>
      </c>
      <c r="AR444" s="10">
        <v>22.55</v>
      </c>
      <c r="AS444" s="10">
        <v>45</v>
      </c>
      <c r="AT444" s="10">
        <v>14.7</v>
      </c>
      <c r="AU444" s="10">
        <v>16.8</v>
      </c>
      <c r="AV444" s="10">
        <v>12.1</v>
      </c>
    </row>
    <row r="445" spans="1:48">
      <c r="A445" s="6" t="s">
        <v>731</v>
      </c>
      <c r="B445" s="6" t="s">
        <v>743</v>
      </c>
      <c r="C445" s="183">
        <v>2008</v>
      </c>
      <c r="D445" s="10" t="s">
        <v>733</v>
      </c>
      <c r="E445" s="6" t="s">
        <v>731</v>
      </c>
      <c r="F445" s="6" t="s">
        <v>744</v>
      </c>
      <c r="G445" s="7">
        <v>111</v>
      </c>
      <c r="H445" s="24">
        <v>157</v>
      </c>
      <c r="I445" s="85">
        <v>290.64999999999998</v>
      </c>
      <c r="J445" s="15">
        <f t="shared" si="88"/>
        <v>6.0553930844658536E-2</v>
      </c>
      <c r="K445" s="15">
        <f t="shared" si="88"/>
        <v>1.9439188026836404E-2</v>
      </c>
      <c r="L445" s="15">
        <f t="shared" si="88"/>
        <v>2.2363667641493206E-2</v>
      </c>
      <c r="M445" s="15">
        <f t="shared" si="88"/>
        <v>4.6103560984001382E-2</v>
      </c>
      <c r="N445" s="15">
        <f t="shared" si="88"/>
        <v>1.2884913125752625E-2</v>
      </c>
      <c r="O445" s="15">
        <f t="shared" si="88"/>
        <v>3.9910545329434027E-2</v>
      </c>
      <c r="P445" s="15">
        <f t="shared" si="88"/>
        <v>6.9671426113882676E-2</v>
      </c>
      <c r="Q445" s="15">
        <f t="shared" si="88"/>
        <v>4.0082573542060899E-2</v>
      </c>
      <c r="R445" s="221">
        <f t="shared" si="88"/>
        <v>3.3029416824359198E-2</v>
      </c>
      <c r="S445" s="15">
        <f t="shared" si="88"/>
        <v>5.3156717701703084E-2</v>
      </c>
      <c r="T445" s="15">
        <f t="shared" si="89"/>
        <v>6.0553930844658536E-2</v>
      </c>
      <c r="U445" s="15">
        <f t="shared" si="89"/>
        <v>2.6320316531911237E-2</v>
      </c>
      <c r="V445" s="15">
        <f t="shared" si="89"/>
        <v>4.3695166007225186E-2</v>
      </c>
      <c r="W445" s="15">
        <f t="shared" si="89"/>
        <v>8.0509203509375543E-2</v>
      </c>
      <c r="X445" s="15">
        <f t="shared" si="89"/>
        <v>0.15516944778943748</v>
      </c>
      <c r="Y445" s="15">
        <f t="shared" si="89"/>
        <v>5.2124548425941858E-2</v>
      </c>
      <c r="Z445" s="15">
        <f t="shared" si="89"/>
        <v>5.9005676931016687E-2</v>
      </c>
      <c r="AA445" s="15">
        <f t="shared" si="89"/>
        <v>4.2490968518837088E-2</v>
      </c>
      <c r="AC445">
        <f t="shared" si="87"/>
        <v>0.91706519869258563</v>
      </c>
      <c r="AE445" s="225">
        <v>17.600000000000001</v>
      </c>
      <c r="AF445" s="225">
        <v>5.65</v>
      </c>
      <c r="AG445" s="225">
        <v>6.5</v>
      </c>
      <c r="AH445" s="225">
        <v>13.4</v>
      </c>
      <c r="AI445" s="225">
        <v>3.7450000000000001</v>
      </c>
      <c r="AJ445" s="225">
        <v>11.6</v>
      </c>
      <c r="AK445" s="225">
        <v>20.25</v>
      </c>
      <c r="AL445" s="225">
        <v>11.65</v>
      </c>
      <c r="AM445" s="225">
        <v>9.6</v>
      </c>
      <c r="AN445" s="225">
        <v>15.45</v>
      </c>
      <c r="AO445" s="225">
        <v>17.600000000000001</v>
      </c>
      <c r="AP445" s="225">
        <v>7.65</v>
      </c>
      <c r="AQ445" s="225">
        <v>12.7</v>
      </c>
      <c r="AR445" s="225">
        <v>23.4</v>
      </c>
      <c r="AS445" s="225">
        <v>45.1</v>
      </c>
      <c r="AT445" s="225">
        <v>15.15</v>
      </c>
      <c r="AU445" s="225">
        <v>17.149999999999999</v>
      </c>
      <c r="AV445" s="225">
        <v>12.35</v>
      </c>
    </row>
    <row r="446" spans="1:48">
      <c r="A446" s="6" t="s">
        <v>731</v>
      </c>
      <c r="B446" s="6" t="s">
        <v>745</v>
      </c>
      <c r="C446" s="183">
        <v>2008</v>
      </c>
      <c r="D446" s="10" t="s">
        <v>733</v>
      </c>
      <c r="E446" s="6" t="s">
        <v>731</v>
      </c>
      <c r="F446" s="6" t="s">
        <v>746</v>
      </c>
      <c r="G446" s="7">
        <v>111</v>
      </c>
      <c r="H446" s="24">
        <v>157</v>
      </c>
      <c r="I446" s="85">
        <v>300</v>
      </c>
      <c r="J446" s="15">
        <f t="shared" si="88"/>
        <v>5.9833333333333329E-2</v>
      </c>
      <c r="K446" s="226">
        <f t="shared" si="88"/>
        <v>0.02</v>
      </c>
      <c r="L446" s="15">
        <f t="shared" si="88"/>
        <v>2.4833333333333332E-2</v>
      </c>
      <c r="M446" s="15">
        <f t="shared" si="88"/>
        <v>4.4499999999999998E-2</v>
      </c>
      <c r="N446" s="15">
        <f t="shared" si="88"/>
        <v>1.3016666666666668E-2</v>
      </c>
      <c r="O446" s="15">
        <f t="shared" si="88"/>
        <v>3.9E-2</v>
      </c>
      <c r="P446" s="15">
        <f t="shared" si="88"/>
        <v>6.8666666666666668E-2</v>
      </c>
      <c r="Q446" s="15">
        <f t="shared" si="88"/>
        <v>3.9333333333333338E-2</v>
      </c>
      <c r="R446" s="221">
        <f t="shared" si="88"/>
        <v>3.3166666666666664E-2</v>
      </c>
      <c r="S446" s="15">
        <f t="shared" si="88"/>
        <v>5.1833333333333335E-2</v>
      </c>
      <c r="T446" s="15">
        <f t="shared" si="89"/>
        <v>5.9833333333333329E-2</v>
      </c>
      <c r="U446" s="15">
        <f t="shared" si="89"/>
        <v>2.6499999999999999E-2</v>
      </c>
      <c r="V446" s="15">
        <f t="shared" si="89"/>
        <v>4.3333333333333335E-2</v>
      </c>
      <c r="W446" s="15">
        <f t="shared" si="89"/>
        <v>7.6833333333333337E-2</v>
      </c>
      <c r="X446" s="15">
        <f t="shared" si="89"/>
        <v>0.15633333333333332</v>
      </c>
      <c r="Y446" s="15">
        <f t="shared" si="89"/>
        <v>5.1833333333333335E-2</v>
      </c>
      <c r="Z446" s="15">
        <f t="shared" si="89"/>
        <v>6.1499999999999999E-2</v>
      </c>
      <c r="AA446" s="15">
        <f t="shared" si="89"/>
        <v>4.2500000000000003E-2</v>
      </c>
      <c r="AC446">
        <f t="shared" si="87"/>
        <v>0.91285000000000005</v>
      </c>
      <c r="AE446">
        <v>17.95</v>
      </c>
      <c r="AF446">
        <v>6</v>
      </c>
      <c r="AG446">
        <v>7.45</v>
      </c>
      <c r="AH446">
        <v>13.35</v>
      </c>
      <c r="AI446" s="10">
        <v>3.9050000000000002</v>
      </c>
      <c r="AJ446">
        <v>11.7</v>
      </c>
      <c r="AK446">
        <v>20.6</v>
      </c>
      <c r="AL446">
        <v>11.8</v>
      </c>
      <c r="AM446">
        <v>9.9499999999999993</v>
      </c>
      <c r="AN446">
        <v>15.55</v>
      </c>
      <c r="AO446">
        <v>17.95</v>
      </c>
      <c r="AP446">
        <v>7.95</v>
      </c>
      <c r="AQ446">
        <v>13</v>
      </c>
      <c r="AR446">
        <v>23.05</v>
      </c>
      <c r="AS446">
        <v>46.9</v>
      </c>
      <c r="AT446">
        <v>15.55</v>
      </c>
      <c r="AU446">
        <v>18.45</v>
      </c>
      <c r="AV446">
        <v>12.75</v>
      </c>
    </row>
    <row r="447" spans="1:48">
      <c r="A447" s="6"/>
      <c r="B447" s="10"/>
      <c r="C447" s="91"/>
      <c r="D447" s="10"/>
      <c r="E447" s="8"/>
      <c r="F447" s="6"/>
      <c r="G447" s="7"/>
      <c r="H447" s="24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:48" s="43" customFormat="1">
      <c r="A448" s="92"/>
      <c r="B448" s="92"/>
      <c r="C448" s="93"/>
      <c r="D448" s="92"/>
      <c r="E448" s="71" t="s">
        <v>731</v>
      </c>
      <c r="F448" s="92"/>
      <c r="G448" s="93"/>
      <c r="H448" s="41"/>
      <c r="I448" s="72">
        <f t="shared" ref="I448:AA448" si="90">AVERAGE(I438:I447)</f>
        <v>301.84013888888893</v>
      </c>
      <c r="J448" s="72">
        <f t="shared" si="90"/>
        <v>6.0944620375189981E-2</v>
      </c>
      <c r="K448" s="72">
        <f t="shared" si="90"/>
        <v>1.9778569841331826E-2</v>
      </c>
      <c r="L448" s="72">
        <f t="shared" si="90"/>
        <v>2.5458583064792865E-2</v>
      </c>
      <c r="M448" s="72">
        <f t="shared" si="90"/>
        <v>4.4243843238078992E-2</v>
      </c>
      <c r="N448" s="72">
        <f t="shared" si="90"/>
        <v>1.3275656845758793E-2</v>
      </c>
      <c r="O448" s="72">
        <f t="shared" si="90"/>
        <v>3.8243215944315991E-2</v>
      </c>
      <c r="P448" s="72">
        <f t="shared" si="90"/>
        <v>6.8994549833932495E-2</v>
      </c>
      <c r="Q448" s="72">
        <f t="shared" si="90"/>
        <v>3.9054710141961074E-2</v>
      </c>
      <c r="R448" s="72">
        <f t="shared" si="90"/>
        <v>3.0939779224640765E-2</v>
      </c>
      <c r="S448" s="72">
        <f t="shared" si="90"/>
        <v>5.0645889349956862E-2</v>
      </c>
      <c r="T448" s="72">
        <f t="shared" si="90"/>
        <v>6.0027065169272663E-2</v>
      </c>
      <c r="U448" s="72">
        <f t="shared" si="90"/>
        <v>2.6473533561071558E-2</v>
      </c>
      <c r="V448" s="72">
        <f t="shared" si="90"/>
        <v>4.3090713181530044E-2</v>
      </c>
      <c r="W448" s="72">
        <f t="shared" si="90"/>
        <v>7.6531953594082214E-2</v>
      </c>
      <c r="X448" s="72">
        <f t="shared" si="90"/>
        <v>0.1635717994371032</v>
      </c>
      <c r="Y448" s="72">
        <f t="shared" si="90"/>
        <v>5.0635506071028319E-2</v>
      </c>
      <c r="Z448" s="72">
        <f t="shared" si="90"/>
        <v>6.0696998972043899E-2</v>
      </c>
      <c r="AA448" s="72">
        <f t="shared" si="90"/>
        <v>4.2073003997278896E-2</v>
      </c>
      <c r="AB448" s="72"/>
      <c r="AC448" s="72">
        <f>AVERAGE(AC438:AC447)</f>
        <v>0.91467999184337045</v>
      </c>
      <c r="AD448" s="72"/>
      <c r="AE448" s="72">
        <f t="shared" ref="AE448:AV448" si="91">AVERAGE(AE438:AE447)</f>
        <v>17.762499999999999</v>
      </c>
      <c r="AF448" s="72">
        <f t="shared" si="91"/>
        <v>5.8625000000000007</v>
      </c>
      <c r="AG448" s="72">
        <f t="shared" si="91"/>
        <v>7.0249999999999995</v>
      </c>
      <c r="AH448" s="72">
        <f t="shared" si="91"/>
        <v>13.324999999999999</v>
      </c>
      <c r="AI448" s="72">
        <f t="shared" si="91"/>
        <v>3.8712500000000007</v>
      </c>
      <c r="AJ448" s="72">
        <f t="shared" si="91"/>
        <v>11.612500000000001</v>
      </c>
      <c r="AK448" s="72">
        <f t="shared" si="91"/>
        <v>20.375</v>
      </c>
      <c r="AL448" s="72">
        <f t="shared" si="91"/>
        <v>11.75</v>
      </c>
      <c r="AM448" s="72">
        <f t="shared" si="91"/>
        <v>9.7250000000000014</v>
      </c>
      <c r="AN448" s="72">
        <f t="shared" si="91"/>
        <v>15.462499999999999</v>
      </c>
      <c r="AO448" s="72">
        <f t="shared" si="91"/>
        <v>17.787500000000001</v>
      </c>
      <c r="AP448" s="72">
        <f t="shared" si="91"/>
        <v>7.8124999999999991</v>
      </c>
      <c r="AQ448" s="72">
        <f t="shared" si="91"/>
        <v>12.75</v>
      </c>
      <c r="AR448" s="72">
        <f t="shared" si="91"/>
        <v>23.150000000000002</v>
      </c>
      <c r="AS448" s="72">
        <f t="shared" si="91"/>
        <v>46.375</v>
      </c>
      <c r="AT448" s="72">
        <f t="shared" si="91"/>
        <v>15.237500000000001</v>
      </c>
      <c r="AU448" s="72">
        <f t="shared" si="91"/>
        <v>17.599999999999998</v>
      </c>
      <c r="AV448" s="72">
        <f t="shared" si="91"/>
        <v>12.512499999999999</v>
      </c>
    </row>
    <row r="449" spans="1:48">
      <c r="A449" s="6" t="s">
        <v>747</v>
      </c>
      <c r="B449" s="10" t="s">
        <v>748</v>
      </c>
      <c r="C449" s="91">
        <v>37320</v>
      </c>
      <c r="D449" s="6"/>
      <c r="E449" s="8" t="s">
        <v>747</v>
      </c>
      <c r="F449" s="6" t="s">
        <v>749</v>
      </c>
      <c r="G449" s="7">
        <v>112</v>
      </c>
      <c r="H449" s="24">
        <v>159</v>
      </c>
      <c r="I449" s="15">
        <v>205.55</v>
      </c>
      <c r="J449" s="15">
        <v>6.2271952999999998E-2</v>
      </c>
      <c r="K449" s="15">
        <v>2.1649234E-2</v>
      </c>
      <c r="L449" s="15">
        <v>2.7243980000000001E-2</v>
      </c>
      <c r="M449" s="15">
        <v>4.2568717999999998E-2</v>
      </c>
      <c r="N449" s="15">
        <v>1.3524690000000001E-2</v>
      </c>
      <c r="O449" s="15">
        <v>3.7946972000000002E-2</v>
      </c>
      <c r="P449" s="15">
        <v>6.8839698000000005E-2</v>
      </c>
      <c r="Q449" s="15">
        <v>3.8190221000000003E-2</v>
      </c>
      <c r="R449" s="15">
        <v>2.9433227999999999E-2</v>
      </c>
      <c r="S449" s="15">
        <v>5.1082462000000002E-2</v>
      </c>
      <c r="T449" s="15">
        <v>6.1055704000000002E-2</v>
      </c>
      <c r="U449" s="15">
        <v>2.675748E-2</v>
      </c>
      <c r="V449" s="15">
        <v>4.2811967999999999E-2</v>
      </c>
      <c r="W449" s="15">
        <v>7.3704695000000001E-2</v>
      </c>
      <c r="X449" s="15">
        <v>0.174896619</v>
      </c>
      <c r="Y449" s="15">
        <v>4.9622962999999999E-2</v>
      </c>
      <c r="Z449" s="15">
        <v>6.4461201999999995E-2</v>
      </c>
      <c r="AA449" s="15">
        <v>4.2082217999999998E-2</v>
      </c>
      <c r="AC449">
        <f t="shared" si="87"/>
        <v>0.92814400500000005</v>
      </c>
    </row>
    <row r="450" spans="1:48">
      <c r="A450" s="6" t="s">
        <v>747</v>
      </c>
      <c r="B450" s="10" t="s">
        <v>748</v>
      </c>
      <c r="C450" s="91">
        <v>37322</v>
      </c>
      <c r="D450" s="6"/>
      <c r="E450" s="8" t="s">
        <v>747</v>
      </c>
      <c r="F450" s="6" t="s">
        <v>750</v>
      </c>
      <c r="G450" s="7">
        <v>112</v>
      </c>
      <c r="H450" s="24">
        <v>159</v>
      </c>
      <c r="I450" s="15">
        <v>203.6</v>
      </c>
      <c r="J450" s="15">
        <v>6.2377210000000002E-2</v>
      </c>
      <c r="K450" s="15">
        <v>2.1611002000000001E-2</v>
      </c>
      <c r="L450" s="15">
        <v>2.6768172999999999E-2</v>
      </c>
      <c r="M450" s="15">
        <v>4.3222004000000001E-2</v>
      </c>
      <c r="N450" s="15">
        <v>1.4243614999999999E-2</v>
      </c>
      <c r="O450" s="15">
        <v>3.8310413000000001E-2</v>
      </c>
      <c r="P450" s="15">
        <v>6.9499017999999996E-2</v>
      </c>
      <c r="Q450" s="15">
        <v>3.8310413000000001E-2</v>
      </c>
      <c r="R450" s="15">
        <v>3.0206286999999998E-2</v>
      </c>
      <c r="S450" s="15">
        <v>5.1080550000000002E-2</v>
      </c>
      <c r="T450" s="15">
        <v>6.1886050999999997E-2</v>
      </c>
      <c r="U450" s="15">
        <v>2.7013751999999999E-2</v>
      </c>
      <c r="V450" s="15">
        <v>4.3467582999999997E-2</v>
      </c>
      <c r="W450" s="15">
        <v>7.4656188999999998E-2</v>
      </c>
      <c r="X450" s="15">
        <v>0.17681728899999999</v>
      </c>
      <c r="Y450" s="15">
        <v>5.0343811000000002E-2</v>
      </c>
      <c r="Z450" s="15">
        <v>6.3359527999999998E-2</v>
      </c>
      <c r="AA450" s="15">
        <v>4.2239685999999999E-2</v>
      </c>
      <c r="AC450">
        <f t="shared" si="87"/>
        <v>0.93541257400000011</v>
      </c>
    </row>
    <row r="451" spans="1:48">
      <c r="A451" s="6" t="s">
        <v>747</v>
      </c>
      <c r="B451" s="6" t="s">
        <v>751</v>
      </c>
      <c r="C451" s="183">
        <v>2008</v>
      </c>
      <c r="D451" s="6"/>
      <c r="E451" s="6" t="s">
        <v>752</v>
      </c>
      <c r="F451" s="18" t="s">
        <v>753</v>
      </c>
      <c r="G451" s="7">
        <v>112</v>
      </c>
      <c r="H451" s="24">
        <v>159</v>
      </c>
      <c r="I451" s="85">
        <v>186.3</v>
      </c>
      <c r="J451" s="15">
        <f t="shared" ref="J451:AA451" si="92">AE451/$I451</f>
        <v>5.8776167471819636E-2</v>
      </c>
      <c r="K451" s="15">
        <f t="shared" si="92"/>
        <v>1.932367149758454E-2</v>
      </c>
      <c r="L451" s="15">
        <f t="shared" si="92"/>
        <v>2.0933977455716585E-2</v>
      </c>
      <c r="M451" s="15">
        <f t="shared" si="92"/>
        <v>4.5088566827697261E-2</v>
      </c>
      <c r="N451" s="15">
        <f t="shared" si="92"/>
        <v>1.3741277509393451E-2</v>
      </c>
      <c r="O451" s="15">
        <f t="shared" si="92"/>
        <v>3.9989264626945784E-2</v>
      </c>
      <c r="P451" s="15">
        <f t="shared" si="92"/>
        <v>6.9779924852388611E-2</v>
      </c>
      <c r="Q451" s="15">
        <f t="shared" si="92"/>
        <v>4.0526033279656468E-2</v>
      </c>
      <c r="R451" s="15">
        <f t="shared" si="92"/>
        <v>3.4353193773483628E-2</v>
      </c>
      <c r="S451" s="15">
        <f t="shared" si="92"/>
        <v>5.2871712292002139E-2</v>
      </c>
      <c r="T451" s="15">
        <f t="shared" si="92"/>
        <v>6.1191626409017714E-2</v>
      </c>
      <c r="U451" s="15">
        <f t="shared" si="92"/>
        <v>2.603327965646806E-2</v>
      </c>
      <c r="V451" s="15">
        <f t="shared" si="92"/>
        <v>4.2136339237788506E-2</v>
      </c>
      <c r="W451" s="15">
        <f t="shared" si="92"/>
        <v>7.8904991948470199E-2</v>
      </c>
      <c r="X451" s="15">
        <f t="shared" si="92"/>
        <v>0.14465915190552869</v>
      </c>
      <c r="Y451" s="15">
        <f>AT451/$I451</f>
        <v>5.0724637681159417E-2</v>
      </c>
      <c r="Z451" s="15">
        <f t="shared" si="92"/>
        <v>5.5823939881910895E-2</v>
      </c>
      <c r="AA451" s="15">
        <f t="shared" si="92"/>
        <v>4.1599570585077829E-2</v>
      </c>
      <c r="AC451">
        <f t="shared" si="87"/>
        <v>0.89645732689210944</v>
      </c>
      <c r="AE451">
        <v>10.95</v>
      </c>
      <c r="AF451">
        <v>3.6</v>
      </c>
      <c r="AG451">
        <v>3.9</v>
      </c>
      <c r="AH451">
        <v>8.4</v>
      </c>
      <c r="AI451">
        <v>2.56</v>
      </c>
      <c r="AJ451">
        <v>7.45</v>
      </c>
      <c r="AK451">
        <v>13</v>
      </c>
      <c r="AL451">
        <v>7.55</v>
      </c>
      <c r="AM451">
        <v>6.4</v>
      </c>
      <c r="AN451">
        <v>9.85</v>
      </c>
      <c r="AO451">
        <v>11.4</v>
      </c>
      <c r="AP451">
        <v>4.8499999999999996</v>
      </c>
      <c r="AQ451">
        <v>7.85</v>
      </c>
      <c r="AR451">
        <v>14.7</v>
      </c>
      <c r="AS451">
        <v>26.95</v>
      </c>
      <c r="AT451">
        <v>9.4499999999999993</v>
      </c>
      <c r="AU451">
        <v>10.4</v>
      </c>
      <c r="AV451">
        <v>7.75</v>
      </c>
    </row>
    <row r="452" spans="1:48">
      <c r="A452" s="6"/>
      <c r="B452" s="6"/>
      <c r="C452" s="183"/>
      <c r="D452" s="6"/>
      <c r="E452" s="6"/>
      <c r="F452" s="23"/>
      <c r="G452" s="7"/>
      <c r="H452" s="24"/>
      <c r="I452" s="8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48" s="64" customFormat="1">
      <c r="A453" s="69"/>
      <c r="B453" s="69"/>
      <c r="C453" s="70"/>
      <c r="D453" s="69"/>
      <c r="E453" s="71" t="s">
        <v>747</v>
      </c>
      <c r="F453" s="69"/>
      <c r="G453" s="70"/>
      <c r="H453" s="41"/>
      <c r="I453" s="72">
        <f>AVERAGE(I449:I452)</f>
        <v>198.48333333333335</v>
      </c>
      <c r="J453" s="72">
        <f>AVERAGE(J449:J452)</f>
        <v>6.1141776823939877E-2</v>
      </c>
      <c r="K453" s="72">
        <f t="shared" ref="K453:AA453" si="93">AVERAGE(K449:K452)</f>
        <v>2.0861302499194847E-2</v>
      </c>
      <c r="L453" s="72">
        <f t="shared" si="93"/>
        <v>2.4982043485238862E-2</v>
      </c>
      <c r="M453" s="72">
        <f t="shared" si="93"/>
        <v>4.3626429609232416E-2</v>
      </c>
      <c r="N453" s="72">
        <f t="shared" si="93"/>
        <v>1.3836527503131149E-2</v>
      </c>
      <c r="O453" s="72">
        <f t="shared" si="93"/>
        <v>3.8748883208981934E-2</v>
      </c>
      <c r="P453" s="72">
        <f t="shared" si="93"/>
        <v>6.9372880284129537E-2</v>
      </c>
      <c r="Q453" s="72">
        <f t="shared" si="93"/>
        <v>3.9008889093218826E-2</v>
      </c>
      <c r="R453" s="72">
        <f t="shared" si="93"/>
        <v>3.1330902924494537E-2</v>
      </c>
      <c r="S453" s="72">
        <f t="shared" si="93"/>
        <v>5.1678241430667377E-2</v>
      </c>
      <c r="T453" s="72">
        <f t="shared" si="93"/>
        <v>6.1377793803005905E-2</v>
      </c>
      <c r="U453" s="72">
        <f t="shared" si="93"/>
        <v>2.6601503885489357E-2</v>
      </c>
      <c r="V453" s="72">
        <f t="shared" si="93"/>
        <v>4.2805296745929498E-2</v>
      </c>
      <c r="W453" s="72">
        <f t="shared" si="93"/>
        <v>7.5755291982823394E-2</v>
      </c>
      <c r="X453" s="72">
        <f t="shared" si="93"/>
        <v>0.16545768663517624</v>
      </c>
      <c r="Y453" s="72">
        <f t="shared" si="93"/>
        <v>5.023047056038648E-2</v>
      </c>
      <c r="Z453" s="72">
        <f t="shared" si="93"/>
        <v>6.121488996063696E-2</v>
      </c>
      <c r="AA453" s="72">
        <f t="shared" si="93"/>
        <v>4.1973824861692606E-2</v>
      </c>
      <c r="AC453" s="64">
        <f t="shared" si="87"/>
        <v>0.92000463529736975</v>
      </c>
    </row>
    <row r="454" spans="1:48" s="58" customFormat="1">
      <c r="A454" s="8" t="s">
        <v>754</v>
      </c>
      <c r="B454" s="46" t="s">
        <v>755</v>
      </c>
      <c r="C454" s="159">
        <v>38474</v>
      </c>
      <c r="D454" s="6"/>
      <c r="E454" s="8" t="s">
        <v>754</v>
      </c>
      <c r="F454" s="227" t="s">
        <v>756</v>
      </c>
      <c r="G454" s="7"/>
      <c r="H454" s="24">
        <v>160</v>
      </c>
      <c r="I454" s="15">
        <v>172</v>
      </c>
      <c r="J454" s="15">
        <f t="shared" ref="J454:Q454" si="94">AE454/$I454</f>
        <v>4.8255813953488373E-2</v>
      </c>
      <c r="K454" s="15">
        <f t="shared" si="94"/>
        <v>2.0930232558139535E-2</v>
      </c>
      <c r="L454" s="15">
        <f t="shared" si="94"/>
        <v>1.8313953488372094E-2</v>
      </c>
      <c r="M454" s="15">
        <f t="shared" si="94"/>
        <v>3.7209302325581395E-2</v>
      </c>
      <c r="N454" s="15">
        <f t="shared" si="94"/>
        <v>1.2674418604651164E-2</v>
      </c>
      <c r="O454" s="15">
        <f t="shared" si="94"/>
        <v>3.7790697674418602E-2</v>
      </c>
      <c r="P454" s="15">
        <f t="shared" si="94"/>
        <v>7.0058139534883726E-2</v>
      </c>
      <c r="Q454" s="15">
        <f t="shared" si="94"/>
        <v>4.3604651162790699E-2</v>
      </c>
      <c r="R454" s="15"/>
      <c r="S454" s="15">
        <f t="shared" ref="S454:X454" si="95">AN454/$I454</f>
        <v>5.5813953488372092E-2</v>
      </c>
      <c r="T454" s="15">
        <f t="shared" si="95"/>
        <v>8.662790697674419E-2</v>
      </c>
      <c r="U454" s="15">
        <f t="shared" si="95"/>
        <v>2.7906976744186046E-2</v>
      </c>
      <c r="V454" s="15">
        <f t="shared" si="95"/>
        <v>5.9593023255813955E-2</v>
      </c>
      <c r="W454" s="15">
        <f t="shared" si="95"/>
        <v>8.4302325581395346E-2</v>
      </c>
      <c r="X454" s="15">
        <f t="shared" si="95"/>
        <v>0.12063953488372094</v>
      </c>
      <c r="Y454" s="15">
        <f>AT454/$I454</f>
        <v>5.4651162790697677E-2</v>
      </c>
      <c r="Z454" s="15">
        <f t="shared" ref="Z454:AA454" si="96">AU454/$I454</f>
        <v>4.3604651162790699E-2</v>
      </c>
      <c r="AA454" s="15">
        <f t="shared" si="96"/>
        <v>4.4186046511627906E-2</v>
      </c>
      <c r="AC454" s="58">
        <v>0.89645732689210944</v>
      </c>
      <c r="AE454" s="58">
        <v>8.3000000000000007</v>
      </c>
      <c r="AF454" s="58">
        <v>3.6</v>
      </c>
      <c r="AG454" s="58">
        <v>3.15</v>
      </c>
      <c r="AH454" s="58">
        <v>6.4</v>
      </c>
      <c r="AI454" s="58">
        <v>2.1800000000000002</v>
      </c>
      <c r="AJ454" s="58">
        <v>6.5</v>
      </c>
      <c r="AK454" s="58">
        <v>12.05</v>
      </c>
      <c r="AL454" s="58">
        <v>7.5</v>
      </c>
      <c r="AN454" s="58">
        <v>9.6</v>
      </c>
      <c r="AO454" s="58">
        <v>14.9</v>
      </c>
      <c r="AP454" s="58">
        <v>4.8</v>
      </c>
      <c r="AQ454" s="58">
        <v>10.25</v>
      </c>
      <c r="AR454" s="58">
        <v>14.5</v>
      </c>
      <c r="AS454" s="58">
        <v>20.75</v>
      </c>
      <c r="AT454" s="58">
        <v>9.4</v>
      </c>
      <c r="AU454" s="58">
        <v>7.5</v>
      </c>
      <c r="AV454" s="58">
        <v>7.6</v>
      </c>
    </row>
    <row r="455" spans="1:48" s="64" customFormat="1">
      <c r="A455" s="62"/>
      <c r="B455" s="212"/>
      <c r="C455" s="104"/>
      <c r="D455" s="62"/>
      <c r="E455" s="40"/>
      <c r="F455" s="62"/>
      <c r="G455" s="63"/>
      <c r="H455" s="104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spans="1:48" s="68" customFormat="1">
      <c r="A456" s="65"/>
      <c r="B456" s="228"/>
      <c r="C456" s="48"/>
      <c r="D456" s="65"/>
      <c r="E456" s="47"/>
      <c r="F456" s="65"/>
      <c r="G456" s="66"/>
      <c r="H456" s="48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</row>
    <row r="457" spans="1:48">
      <c r="A457" s="6" t="s">
        <v>757</v>
      </c>
      <c r="B457" s="10" t="s">
        <v>758</v>
      </c>
      <c r="C457" s="183">
        <v>1992</v>
      </c>
      <c r="D457" s="6"/>
      <c r="E457" s="8" t="s">
        <v>757</v>
      </c>
      <c r="F457" s="6" t="s">
        <v>759</v>
      </c>
      <c r="G457" s="7">
        <v>26</v>
      </c>
      <c r="H457" s="24">
        <v>162</v>
      </c>
      <c r="I457" s="15">
        <v>120.4122</v>
      </c>
      <c r="J457" s="15">
        <v>3.4049705999999999E-2</v>
      </c>
      <c r="K457" s="15">
        <v>1.4948651E-2</v>
      </c>
      <c r="L457" s="15">
        <v>2.4914419E-2</v>
      </c>
      <c r="M457" s="15">
        <v>3.2388744999999997E-2</v>
      </c>
      <c r="N457" s="15">
        <v>7.8065180000000001E-3</v>
      </c>
      <c r="O457" s="15">
        <v>3.3219224999999998E-2</v>
      </c>
      <c r="P457" s="15">
        <v>6.6438450999999996E-2</v>
      </c>
      <c r="Q457" s="15">
        <v>4.4845954E-2</v>
      </c>
      <c r="R457" s="15">
        <v>2.2422977E-2</v>
      </c>
      <c r="S457" s="15">
        <v>4.6506915000000003E-2</v>
      </c>
      <c r="T457" s="15">
        <v>5.0659319000000001E-2</v>
      </c>
      <c r="U457" s="15">
        <v>2.1592495999999999E-2</v>
      </c>
      <c r="V457" s="15">
        <v>3.9032589999999999E-2</v>
      </c>
      <c r="W457" s="15">
        <v>6.8929892000000006E-2</v>
      </c>
      <c r="X457" s="15">
        <v>0.159452281</v>
      </c>
      <c r="Y457" s="15">
        <v>3.9032589999999999E-2</v>
      </c>
      <c r="Z457" s="15">
        <v>0.109623443</v>
      </c>
      <c r="AA457" s="15">
        <v>4.1524032000000002E-2</v>
      </c>
      <c r="AC457">
        <f t="shared" si="87"/>
        <v>0.85738820400000004</v>
      </c>
    </row>
    <row r="458" spans="1:48">
      <c r="A458" s="6" t="s">
        <v>757</v>
      </c>
      <c r="B458" s="10" t="s">
        <v>760</v>
      </c>
      <c r="C458" s="183">
        <v>1992</v>
      </c>
      <c r="D458" s="6"/>
      <c r="E458" s="8" t="s">
        <v>757</v>
      </c>
      <c r="F458" s="6" t="s">
        <v>761</v>
      </c>
      <c r="G458" s="7">
        <v>26</v>
      </c>
      <c r="H458" s="24">
        <v>162</v>
      </c>
      <c r="I458" s="15">
        <v>88.433800000000005</v>
      </c>
      <c r="J458" s="15">
        <v>3.6185258999999997E-2</v>
      </c>
      <c r="K458" s="15">
        <v>1.5831050999999999E-2</v>
      </c>
      <c r="L458" s="15">
        <v>2.6008155000000002E-2</v>
      </c>
      <c r="M458" s="15">
        <v>3.2792890999999998E-2</v>
      </c>
      <c r="N458" s="15">
        <v>9.3290119999999994E-3</v>
      </c>
      <c r="O458" s="15">
        <v>3.2792890999999998E-2</v>
      </c>
      <c r="P458" s="15">
        <v>6.3324203999999995E-2</v>
      </c>
      <c r="Q458" s="15">
        <v>4.1839205999999997E-2</v>
      </c>
      <c r="R458" s="15">
        <v>2.2615786999999998E-2</v>
      </c>
      <c r="S458" s="15">
        <v>4.7493153000000003E-2</v>
      </c>
      <c r="T458" s="15">
        <v>5.4277889000000003E-2</v>
      </c>
      <c r="U458" s="15">
        <v>2.2615786999999998E-2</v>
      </c>
      <c r="V458" s="15">
        <v>3.9577627999999997E-2</v>
      </c>
      <c r="W458" s="15">
        <v>7.5762887000000001E-2</v>
      </c>
      <c r="X458" s="15">
        <v>0.22841945</v>
      </c>
      <c r="Y458" s="15">
        <v>4.1839205999999997E-2</v>
      </c>
      <c r="Z458" s="15">
        <v>8.7070781E-2</v>
      </c>
      <c r="AA458" s="15">
        <v>4.1839205999999997E-2</v>
      </c>
      <c r="AC458">
        <f t="shared" si="87"/>
        <v>0.91961444300000006</v>
      </c>
    </row>
    <row r="459" spans="1:48">
      <c r="A459" s="6" t="s">
        <v>757</v>
      </c>
      <c r="B459" s="10" t="s">
        <v>762</v>
      </c>
      <c r="C459" s="183">
        <v>1992</v>
      </c>
      <c r="D459" s="6"/>
      <c r="E459" s="8" t="s">
        <v>757</v>
      </c>
      <c r="F459" s="6" t="s">
        <v>763</v>
      </c>
      <c r="G459" s="7">
        <v>26</v>
      </c>
      <c r="H459" s="24">
        <v>162</v>
      </c>
      <c r="I459" s="15">
        <v>129.26259999999999</v>
      </c>
      <c r="J459" s="15">
        <v>3.4812853999999997E-2</v>
      </c>
      <c r="K459" s="15">
        <v>1.6245998000000001E-2</v>
      </c>
      <c r="L459" s="15">
        <v>2.3208568999999998E-2</v>
      </c>
      <c r="M459" s="15">
        <v>3.2491997000000002E-2</v>
      </c>
      <c r="N459" s="15">
        <v>7.8522330000000001E-3</v>
      </c>
      <c r="O459" s="15">
        <v>3.2491997000000002E-2</v>
      </c>
      <c r="P459" s="15">
        <v>6.3436755999999997E-2</v>
      </c>
      <c r="Q459" s="15">
        <v>4.4869899999999997E-2</v>
      </c>
      <c r="R459" s="15">
        <v>2.0887711999999999E-2</v>
      </c>
      <c r="S459" s="15">
        <v>4.4869899999999997E-2</v>
      </c>
      <c r="T459" s="15">
        <v>5.2606090000000001E-2</v>
      </c>
      <c r="U459" s="15">
        <v>2.2434949999999999E-2</v>
      </c>
      <c r="V459" s="15">
        <v>3.7133711E-2</v>
      </c>
      <c r="W459" s="15">
        <v>7.1946565000000004E-2</v>
      </c>
      <c r="X459" s="15">
        <v>0.18025322099999999</v>
      </c>
      <c r="Y459" s="15">
        <v>3.9454568000000002E-2</v>
      </c>
      <c r="Z459" s="15">
        <v>0.114495608</v>
      </c>
      <c r="AA459" s="15">
        <v>4.1001806000000002E-2</v>
      </c>
      <c r="AC459">
        <f t="shared" si="87"/>
        <v>0.88049443500000013</v>
      </c>
    </row>
    <row r="460" spans="1:48">
      <c r="A460" s="6" t="s">
        <v>757</v>
      </c>
      <c r="B460" s="10" t="s">
        <v>764</v>
      </c>
      <c r="C460" s="7"/>
      <c r="D460" s="6"/>
      <c r="E460" s="8" t="s">
        <v>757</v>
      </c>
      <c r="F460" s="6" t="s">
        <v>765</v>
      </c>
      <c r="G460" s="7">
        <v>26</v>
      </c>
      <c r="H460" s="24">
        <v>162</v>
      </c>
      <c r="I460" s="15">
        <v>85.54</v>
      </c>
      <c r="J460" s="15">
        <v>3.5655833999999997E-2</v>
      </c>
      <c r="K460" s="15">
        <v>1.4028525E-2</v>
      </c>
      <c r="L460" s="15">
        <v>2.6303483999999999E-2</v>
      </c>
      <c r="M460" s="15">
        <v>3.2148702000000001E-2</v>
      </c>
      <c r="N460" s="15">
        <v>1.1047463E-2</v>
      </c>
      <c r="O460" s="15">
        <v>2.8641571000000001E-2</v>
      </c>
      <c r="P460" s="15">
        <v>6.0790273999999998E-2</v>
      </c>
      <c r="Q460" s="15">
        <v>4.3839139999999999E-2</v>
      </c>
      <c r="R460" s="15">
        <v>1.9873742999999999E-2</v>
      </c>
      <c r="S460" s="15">
        <v>4.2670095999999998E-2</v>
      </c>
      <c r="T460" s="15">
        <v>4.3839139999999999E-2</v>
      </c>
      <c r="U460" s="15">
        <v>2.0458265E-2</v>
      </c>
      <c r="V460" s="15">
        <v>4.0332008000000003E-2</v>
      </c>
      <c r="W460" s="15">
        <v>8.0664017000000005E-2</v>
      </c>
      <c r="X460" s="15">
        <v>0.22211830699999999</v>
      </c>
      <c r="Y460" s="15">
        <v>4.091653E-2</v>
      </c>
      <c r="Z460" s="15">
        <v>9.2354454000000002E-2</v>
      </c>
      <c r="AA460" s="15">
        <v>3.9747486999999998E-2</v>
      </c>
      <c r="AC460">
        <f t="shared" si="87"/>
        <v>0.8954290399999999</v>
      </c>
    </row>
    <row r="461" spans="1:48">
      <c r="A461" s="6" t="s">
        <v>757</v>
      </c>
      <c r="B461" s="10"/>
      <c r="C461" s="7"/>
      <c r="D461" s="6"/>
      <c r="E461" s="8" t="s">
        <v>757</v>
      </c>
      <c r="F461" s="6" t="s">
        <v>766</v>
      </c>
      <c r="G461" s="7">
        <v>26</v>
      </c>
      <c r="H461" s="24">
        <v>162</v>
      </c>
      <c r="I461" s="15">
        <v>78.295000000000002</v>
      </c>
      <c r="J461" s="15">
        <v>3.8316623000000001E-2</v>
      </c>
      <c r="K461" s="15">
        <v>1.5326648999999999E-2</v>
      </c>
      <c r="L461" s="15">
        <v>2.8737466999999999E-2</v>
      </c>
      <c r="M461" s="15">
        <v>3.1930518999999997E-2</v>
      </c>
      <c r="N461" s="15">
        <v>1.1622709E-2</v>
      </c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C461">
        <f t="shared" si="87"/>
        <v>0.12593396700000001</v>
      </c>
    </row>
    <row r="462" spans="1:48">
      <c r="A462" s="6"/>
      <c r="B462" s="10"/>
      <c r="C462" s="7"/>
      <c r="D462" s="6"/>
      <c r="E462" s="8"/>
      <c r="F462" s="6"/>
      <c r="G462" s="7"/>
      <c r="H462" s="24"/>
      <c r="I462" s="15"/>
      <c r="J462" s="15"/>
      <c r="K462" s="15"/>
      <c r="L462" s="15"/>
      <c r="M462" s="15"/>
      <c r="N462" s="1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</row>
    <row r="463" spans="1:48" s="64" customFormat="1">
      <c r="A463" s="69"/>
      <c r="B463" s="69"/>
      <c r="C463" s="70"/>
      <c r="D463" s="69"/>
      <c r="E463" s="71" t="s">
        <v>757</v>
      </c>
      <c r="F463" s="69"/>
      <c r="G463" s="70"/>
      <c r="H463" s="41" t="s">
        <v>71</v>
      </c>
      <c r="I463" s="72" t="s">
        <v>125</v>
      </c>
      <c r="J463" s="72">
        <f>AVERAGE(J457:J461)</f>
        <v>3.5804055199999997E-2</v>
      </c>
      <c r="K463" s="72">
        <f t="shared" ref="K463:AA463" si="97">AVERAGE(K457:K461)</f>
        <v>1.52761748E-2</v>
      </c>
      <c r="L463" s="72">
        <f t="shared" si="97"/>
        <v>2.5834418799999998E-2</v>
      </c>
      <c r="M463" s="72">
        <f t="shared" si="97"/>
        <v>3.2350570799999992E-2</v>
      </c>
      <c r="N463" s="72">
        <f t="shared" si="97"/>
        <v>9.5315870000000011E-3</v>
      </c>
      <c r="O463" s="72">
        <f t="shared" si="97"/>
        <v>3.1786421000000002E-2</v>
      </c>
      <c r="P463" s="72">
        <f t="shared" si="97"/>
        <v>6.3497421249999991E-2</v>
      </c>
      <c r="Q463" s="72">
        <f t="shared" si="97"/>
        <v>4.384855E-2</v>
      </c>
      <c r="R463" s="72">
        <f t="shared" si="97"/>
        <v>2.1450054749999999E-2</v>
      </c>
      <c r="S463" s="72">
        <f t="shared" si="97"/>
        <v>4.5385016E-2</v>
      </c>
      <c r="T463" s="72">
        <f t="shared" si="97"/>
        <v>5.0345609499999999E-2</v>
      </c>
      <c r="U463" s="72">
        <f t="shared" si="97"/>
        <v>2.17753745E-2</v>
      </c>
      <c r="V463" s="72">
        <f t="shared" si="97"/>
        <v>3.9018984249999999E-2</v>
      </c>
      <c r="W463" s="72">
        <f t="shared" si="97"/>
        <v>7.4325840249999997E-2</v>
      </c>
      <c r="X463" s="72">
        <f t="shared" si="97"/>
        <v>0.19756081475000001</v>
      </c>
      <c r="Y463" s="72">
        <f t="shared" si="97"/>
        <v>4.0310723499999999E-2</v>
      </c>
      <c r="Z463" s="72">
        <f t="shared" si="97"/>
        <v>0.10088607150000001</v>
      </c>
      <c r="AA463" s="72">
        <f t="shared" si="97"/>
        <v>4.1028132750000001E-2</v>
      </c>
      <c r="AC463" s="64">
        <f t="shared" si="87"/>
        <v>0.89001582059999995</v>
      </c>
    </row>
    <row r="464" spans="1:48" s="68" customFormat="1">
      <c r="A464" t="s">
        <v>767</v>
      </c>
      <c r="B464" t="s">
        <v>768</v>
      </c>
      <c r="C464" s="24">
        <v>1999</v>
      </c>
      <c r="E464" t="s">
        <v>767</v>
      </c>
      <c r="F464" t="s">
        <v>769</v>
      </c>
      <c r="G464" s="7" t="s">
        <v>88</v>
      </c>
      <c r="H464" s="7" t="s">
        <v>88</v>
      </c>
      <c r="I464">
        <v>51.04</v>
      </c>
      <c r="J464" s="149">
        <v>7.5431034482758619E-2</v>
      </c>
      <c r="K464">
        <v>2.2531347962382445E-2</v>
      </c>
      <c r="L464">
        <v>1.469435736677116E-2</v>
      </c>
      <c r="M464">
        <v>4.6042319749216305E-2</v>
      </c>
      <c r="N464">
        <v>1.2245297805642633E-2</v>
      </c>
      <c r="O464">
        <v>3.8205329153605014E-2</v>
      </c>
      <c r="P464">
        <v>8.4247648902821312E-2</v>
      </c>
      <c r="Q464">
        <v>4.3103448275862072E-2</v>
      </c>
      <c r="R464">
        <v>4.4083072100313481E-2</v>
      </c>
      <c r="S464">
        <v>4.8981191222570532E-2</v>
      </c>
      <c r="T464">
        <v>4.6042319749216305E-2</v>
      </c>
      <c r="U464">
        <v>2.644984326018809E-2</v>
      </c>
      <c r="V464">
        <v>3.3307210031347963E-2</v>
      </c>
      <c r="W464">
        <v>8.0329153605015663E-2</v>
      </c>
      <c r="X464">
        <v>0.1929858934169279</v>
      </c>
      <c r="Y464">
        <v>3.5266457680250787E-2</v>
      </c>
      <c r="Z464">
        <v>0.11363636363636363</v>
      </c>
      <c r="AA464">
        <v>4.9960815047021941E-2</v>
      </c>
      <c r="AC464">
        <f t="shared" si="87"/>
        <v>1.007543103448276</v>
      </c>
    </row>
    <row r="465" spans="1:48" s="68" customFormat="1">
      <c r="A465" t="s">
        <v>767</v>
      </c>
      <c r="B465" t="s">
        <v>770</v>
      </c>
      <c r="C465" s="24">
        <v>1999</v>
      </c>
      <c r="E465" t="s">
        <v>767</v>
      </c>
      <c r="F465" t="s">
        <v>771</v>
      </c>
      <c r="G465" s="7" t="s">
        <v>88</v>
      </c>
      <c r="H465" s="7" t="s">
        <v>88</v>
      </c>
      <c r="I465">
        <v>53.63</v>
      </c>
      <c r="J465" s="149">
        <v>7.8314376281931761E-2</v>
      </c>
      <c r="K465">
        <v>2.2375536080551928E-2</v>
      </c>
      <c r="L465">
        <v>1.4917024053701287E-2</v>
      </c>
      <c r="M465">
        <v>5.127727018459817E-2</v>
      </c>
      <c r="N465">
        <v>1.2772701845981727E-2</v>
      </c>
      <c r="O465">
        <v>4.1954130151034864E-2</v>
      </c>
      <c r="P465">
        <v>9.0434458325564043E-2</v>
      </c>
      <c r="Q465">
        <v>4.4751072161103855E-2</v>
      </c>
      <c r="R465">
        <v>4.6615700167816521E-2</v>
      </c>
      <c r="S465">
        <v>5.4074212194667161E-2</v>
      </c>
      <c r="T465">
        <v>4.9412642177885505E-2</v>
      </c>
      <c r="U465">
        <v>2.703710609733358E-2</v>
      </c>
      <c r="V465">
        <v>3.8224874137609541E-2</v>
      </c>
      <c r="W465">
        <v>8.6705202312138727E-2</v>
      </c>
      <c r="X465">
        <v>0.20790602274846168</v>
      </c>
      <c r="Y465">
        <v>3.915718814096588E-2</v>
      </c>
      <c r="Z465">
        <v>0.11840387842625395</v>
      </c>
      <c r="AA465">
        <v>5.5938840201379819E-2</v>
      </c>
      <c r="AC465">
        <f t="shared" si="87"/>
        <v>1.08027223568898</v>
      </c>
    </row>
    <row r="466" spans="1:48" s="35" customFormat="1">
      <c r="A466" s="30"/>
      <c r="B466" s="30"/>
      <c r="C466" s="157"/>
      <c r="E466" s="30"/>
      <c r="F466" s="30"/>
      <c r="G466" s="28"/>
      <c r="H466" s="157"/>
      <c r="I466" s="30"/>
      <c r="J466" s="121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C466" s="30"/>
    </row>
    <row r="467" spans="1:48" s="58" customFormat="1">
      <c r="A467" s="6" t="s">
        <v>772</v>
      </c>
      <c r="B467" s="6"/>
      <c r="C467" s="7"/>
      <c r="D467" s="8" t="s">
        <v>773</v>
      </c>
      <c r="E467" s="10" t="s">
        <v>774</v>
      </c>
      <c r="F467" s="18" t="s">
        <v>775</v>
      </c>
      <c r="G467" s="7" t="s">
        <v>88</v>
      </c>
      <c r="H467" s="24">
        <v>233</v>
      </c>
      <c r="I467" s="58">
        <v>364.3</v>
      </c>
      <c r="J467" s="15">
        <v>1.811693659072193E-2</v>
      </c>
      <c r="K467" s="15">
        <v>1.6058193796321712E-2</v>
      </c>
      <c r="L467" s="15">
        <v>1.7375789184737853E-2</v>
      </c>
      <c r="M467" s="15">
        <v>2.8685149601976389E-2</v>
      </c>
      <c r="N467" s="15">
        <v>1.012901454844908E-2</v>
      </c>
      <c r="O467" s="15">
        <v>3.7469118858083995E-2</v>
      </c>
      <c r="P467" s="15">
        <v>6.5193521822673614E-2</v>
      </c>
      <c r="Q467" s="15">
        <v>4.6253088114191605E-2</v>
      </c>
      <c r="R467" s="15">
        <v>3.0332143837496571E-2</v>
      </c>
      <c r="S467" s="15">
        <v>4.4468844359044739E-2</v>
      </c>
      <c r="T467" s="15">
        <v>3.7331869338457314E-2</v>
      </c>
      <c r="U467" s="15">
        <v>2.003842986549547E-2</v>
      </c>
      <c r="V467" s="15">
        <v>3.5959374142190498E-2</v>
      </c>
      <c r="W467" s="15">
        <v>4.6115838594564917E-2</v>
      </c>
      <c r="X467" s="15">
        <v>0.25363711227010705</v>
      </c>
      <c r="Y467" s="15">
        <v>3.8429865495470762E-2</v>
      </c>
      <c r="Z467" s="15">
        <v>9.4976667581663468E-2</v>
      </c>
      <c r="AA467" s="15">
        <v>4.2135602525391162E-2</v>
      </c>
      <c r="AC467" s="58">
        <f>SUM(J467:AA467)</f>
        <v>0.88270656052703822</v>
      </c>
    </row>
    <row r="468" spans="1:48" s="68" customFormat="1">
      <c r="A468" s="6" t="s">
        <v>772</v>
      </c>
      <c r="B468" s="6" t="s">
        <v>776</v>
      </c>
      <c r="C468" s="24">
        <v>2008</v>
      </c>
      <c r="E468" s="10" t="s">
        <v>774</v>
      </c>
      <c r="F468" s="18" t="s">
        <v>777</v>
      </c>
      <c r="G468" s="7" t="s">
        <v>88</v>
      </c>
      <c r="H468" s="24">
        <v>233</v>
      </c>
      <c r="I468" s="147">
        <v>315.5</v>
      </c>
      <c r="J468" s="149">
        <f t="shared" ref="J468:Y469" si="98">AE468/$I468</f>
        <v>1.7432646592709985E-2</v>
      </c>
      <c r="K468">
        <f t="shared" si="98"/>
        <v>1.5213946117274167E-2</v>
      </c>
      <c r="L468">
        <f t="shared" si="98"/>
        <v>1.727416798732171E-2</v>
      </c>
      <c r="M468">
        <f t="shared" si="98"/>
        <v>3.0110935023771792E-2</v>
      </c>
      <c r="N468">
        <f t="shared" si="98"/>
        <v>9.6354992076069738E-3</v>
      </c>
      <c r="O468">
        <f t="shared" si="98"/>
        <v>3.3597464342313789E-2</v>
      </c>
      <c r="P468">
        <f t="shared" si="98"/>
        <v>6.4817749603803487E-2</v>
      </c>
      <c r="Q468">
        <f t="shared" si="98"/>
        <v>4.3264659270998415E-2</v>
      </c>
      <c r="R468">
        <f t="shared" si="98"/>
        <v>3.2805071315372421E-2</v>
      </c>
      <c r="S468">
        <f t="shared" si="98"/>
        <v>4.3423137876386686E-2</v>
      </c>
      <c r="T468">
        <f t="shared" si="98"/>
        <v>3.7083993660855782E-2</v>
      </c>
      <c r="U468">
        <f t="shared" si="98"/>
        <v>1.8858954041204436E-2</v>
      </c>
      <c r="V468">
        <f t="shared" si="98"/>
        <v>3.5182250396196511E-2</v>
      </c>
      <c r="W468">
        <f t="shared" si="98"/>
        <v>4.7702060221870048E-2</v>
      </c>
      <c r="X468">
        <f t="shared" si="98"/>
        <v>0.22519809825673537</v>
      </c>
      <c r="Y468">
        <f t="shared" si="98"/>
        <v>3.7559429477020602E-2</v>
      </c>
      <c r="Z468">
        <f t="shared" ref="T468:AA469" si="99">AU468/$I468</f>
        <v>8.763866877971474E-2</v>
      </c>
      <c r="AA468">
        <f t="shared" si="99"/>
        <v>4.0729001584786054E-2</v>
      </c>
      <c r="AC468">
        <f>SUM(J468:AA468)</f>
        <v>0.83752773375594303</v>
      </c>
      <c r="AE468" s="58">
        <v>5.5</v>
      </c>
      <c r="AF468" s="58">
        <v>4.8</v>
      </c>
      <c r="AG468" s="58">
        <v>5.45</v>
      </c>
      <c r="AH468" s="58">
        <v>9.5</v>
      </c>
      <c r="AI468" s="58">
        <v>3.04</v>
      </c>
      <c r="AJ468" s="58">
        <v>10.6</v>
      </c>
      <c r="AK468" s="58">
        <v>20.45</v>
      </c>
      <c r="AL468" s="58">
        <v>13.65</v>
      </c>
      <c r="AM468" s="58">
        <v>10.35</v>
      </c>
      <c r="AN468" s="58">
        <v>13.7</v>
      </c>
      <c r="AO468" s="58">
        <v>11.7</v>
      </c>
      <c r="AP468" s="58">
        <v>5.95</v>
      </c>
      <c r="AQ468" s="58">
        <v>11.1</v>
      </c>
      <c r="AR468" s="58">
        <v>15.05</v>
      </c>
      <c r="AS468" s="58">
        <v>71.050000000000011</v>
      </c>
      <c r="AT468" s="58">
        <v>11.85</v>
      </c>
      <c r="AU468" s="58">
        <v>27.65</v>
      </c>
      <c r="AV468" s="58">
        <v>12.85</v>
      </c>
    </row>
    <row r="469" spans="1:48" s="68" customFormat="1">
      <c r="A469" s="6" t="s">
        <v>772</v>
      </c>
      <c r="B469" s="6" t="s">
        <v>778</v>
      </c>
      <c r="C469" s="24">
        <v>2008</v>
      </c>
      <c r="E469" s="10" t="s">
        <v>774</v>
      </c>
      <c r="F469" s="18" t="s">
        <v>779</v>
      </c>
      <c r="G469" s="7" t="s">
        <v>88</v>
      </c>
      <c r="H469" s="24">
        <v>233</v>
      </c>
      <c r="I469" s="147">
        <v>318.60000000000002</v>
      </c>
      <c r="J469" s="149">
        <f t="shared" si="98"/>
        <v>1.6949152542372881E-2</v>
      </c>
      <c r="K469">
        <f t="shared" si="98"/>
        <v>1.4595103578154425E-2</v>
      </c>
      <c r="L469">
        <f t="shared" si="98"/>
        <v>1.6321406151914627E-2</v>
      </c>
      <c r="M469">
        <f t="shared" si="98"/>
        <v>3.154425612052731E-2</v>
      </c>
      <c r="N469">
        <f t="shared" si="98"/>
        <v>9.4318895166352786E-3</v>
      </c>
      <c r="O469">
        <f t="shared" si="98"/>
        <v>3.3741368487131197E-2</v>
      </c>
      <c r="P469">
        <f t="shared" si="98"/>
        <v>6.9993722536095412E-2</v>
      </c>
      <c r="Q469">
        <f t="shared" si="98"/>
        <v>4.441305712492153E-2</v>
      </c>
      <c r="R469">
        <f t="shared" si="98"/>
        <v>3.3427495291902073E-2</v>
      </c>
      <c r="S469">
        <f t="shared" si="98"/>
        <v>4.3471437539234145E-2</v>
      </c>
      <c r="T469">
        <f t="shared" si="99"/>
        <v>3.5467671060891402E-2</v>
      </c>
      <c r="U469">
        <f t="shared" si="99"/>
        <v>1.9146264908976772E-2</v>
      </c>
      <c r="V469">
        <f t="shared" si="99"/>
        <v>3.8292529817953544E-2</v>
      </c>
      <c r="W469">
        <f t="shared" si="99"/>
        <v>4.9905838041431262E-2</v>
      </c>
      <c r="X469">
        <f t="shared" si="99"/>
        <v>0.19821092278719399</v>
      </c>
      <c r="Y469">
        <f t="shared" si="99"/>
        <v>3.6723163841807904E-2</v>
      </c>
      <c r="Z469">
        <f t="shared" si="99"/>
        <v>8.694287507846829E-2</v>
      </c>
      <c r="AA469">
        <f t="shared" si="99"/>
        <v>4.1117388575015693E-2</v>
      </c>
      <c r="AC469">
        <f>SUM(J469:AA469)</f>
        <v>0.81969554300062786</v>
      </c>
      <c r="AE469" s="58">
        <v>5.4</v>
      </c>
      <c r="AF469" s="58">
        <v>4.6500000000000004</v>
      </c>
      <c r="AG469" s="58">
        <v>5.2</v>
      </c>
      <c r="AH469" s="58">
        <v>10.050000000000001</v>
      </c>
      <c r="AI469" s="58">
        <v>3.0049999999999999</v>
      </c>
      <c r="AJ469" s="58">
        <v>10.75</v>
      </c>
      <c r="AK469" s="58">
        <v>22.3</v>
      </c>
      <c r="AL469" s="58">
        <v>14.15</v>
      </c>
      <c r="AM469" s="58">
        <v>10.65</v>
      </c>
      <c r="AN469" s="58">
        <v>13.85</v>
      </c>
      <c r="AO469" s="58">
        <v>11.3</v>
      </c>
      <c r="AP469" s="58">
        <v>6.1</v>
      </c>
      <c r="AQ469" s="58">
        <v>12.2</v>
      </c>
      <c r="AR469" s="58">
        <v>15.9</v>
      </c>
      <c r="AS469" s="58">
        <v>63.150000000000006</v>
      </c>
      <c r="AT469" s="58">
        <v>11.7</v>
      </c>
      <c r="AU469" s="58">
        <v>27.7</v>
      </c>
      <c r="AV469" s="58">
        <v>13.1</v>
      </c>
    </row>
    <row r="470" spans="1:48" s="68" customFormat="1">
      <c r="A470" s="46"/>
      <c r="B470" s="46"/>
      <c r="C470" s="24"/>
      <c r="E470" s="10"/>
      <c r="F470" s="229"/>
      <c r="G470" s="7"/>
      <c r="H470" s="24"/>
      <c r="I470" s="147"/>
      <c r="J470" s="149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C470"/>
    </row>
    <row r="471" spans="1:48" s="35" customFormat="1">
      <c r="A471" s="30"/>
      <c r="B471" s="30"/>
      <c r="C471" s="157"/>
      <c r="E471" s="35" t="s">
        <v>774</v>
      </c>
      <c r="F471" s="30"/>
      <c r="G471" s="28"/>
      <c r="H471" s="157"/>
      <c r="I471" s="35">
        <f>AVERAGE(I467:I470)</f>
        <v>332.8</v>
      </c>
      <c r="J471" s="35">
        <f t="shared" ref="J471:AA471" si="100">AVERAGE(J467:J470)</f>
        <v>1.7499578575268265E-2</v>
      </c>
      <c r="K471" s="35">
        <f t="shared" si="100"/>
        <v>1.5289081163916767E-2</v>
      </c>
      <c r="L471" s="35">
        <f t="shared" si="100"/>
        <v>1.6990454441324729E-2</v>
      </c>
      <c r="M471" s="35">
        <f t="shared" si="100"/>
        <v>3.0113446915425165E-2</v>
      </c>
      <c r="N471" s="35">
        <f t="shared" si="100"/>
        <v>9.7321344242304441E-3</v>
      </c>
      <c r="O471" s="35">
        <f t="shared" si="100"/>
        <v>3.4935983895842994E-2</v>
      </c>
      <c r="P471" s="35">
        <f t="shared" si="100"/>
        <v>6.6668331320857518E-2</v>
      </c>
      <c r="Q471" s="35">
        <f t="shared" si="100"/>
        <v>4.4643601503370517E-2</v>
      </c>
      <c r="R471" s="35">
        <f t="shared" si="100"/>
        <v>3.2188236814923686E-2</v>
      </c>
      <c r="S471" s="35">
        <f t="shared" si="100"/>
        <v>4.3787806591555199E-2</v>
      </c>
      <c r="T471" s="35">
        <f t="shared" si="100"/>
        <v>3.6627844686734835E-2</v>
      </c>
      <c r="U471" s="35">
        <f t="shared" si="100"/>
        <v>1.9347882938558891E-2</v>
      </c>
      <c r="V471" s="35">
        <f t="shared" si="100"/>
        <v>3.6478051452113518E-2</v>
      </c>
      <c r="W471" s="35">
        <f t="shared" si="100"/>
        <v>4.7907912285955402E-2</v>
      </c>
      <c r="X471" s="35">
        <f t="shared" si="100"/>
        <v>0.22568204443801212</v>
      </c>
      <c r="Y471" s="35">
        <f t="shared" si="100"/>
        <v>3.7570819604766423E-2</v>
      </c>
      <c r="Z471" s="35">
        <f t="shared" si="100"/>
        <v>8.9852737146615499E-2</v>
      </c>
      <c r="AA471" s="35">
        <f t="shared" si="100"/>
        <v>4.1327330895064303E-2</v>
      </c>
      <c r="AC471" s="35">
        <f>AVERAGE(AC467:AC470)</f>
        <v>0.84664327909453629</v>
      </c>
      <c r="AE471" s="35">
        <f t="shared" ref="AE471:AV471" si="101">AVERAGE(AE467:AE470)</f>
        <v>5.45</v>
      </c>
      <c r="AF471" s="35">
        <f t="shared" si="101"/>
        <v>4.7249999999999996</v>
      </c>
      <c r="AG471" s="35">
        <f t="shared" si="101"/>
        <v>5.3250000000000002</v>
      </c>
      <c r="AH471" s="35">
        <f t="shared" si="101"/>
        <v>9.7750000000000004</v>
      </c>
      <c r="AI471" s="35">
        <f t="shared" si="101"/>
        <v>3.0225</v>
      </c>
      <c r="AJ471" s="35">
        <f t="shared" si="101"/>
        <v>10.675000000000001</v>
      </c>
      <c r="AK471" s="35">
        <f t="shared" si="101"/>
        <v>21.375</v>
      </c>
      <c r="AL471" s="35">
        <f t="shared" si="101"/>
        <v>13.9</v>
      </c>
      <c r="AM471" s="35">
        <f t="shared" si="101"/>
        <v>10.5</v>
      </c>
      <c r="AN471" s="35">
        <f t="shared" si="101"/>
        <v>13.774999999999999</v>
      </c>
      <c r="AO471" s="35">
        <f t="shared" si="101"/>
        <v>11.5</v>
      </c>
      <c r="AP471" s="35">
        <f t="shared" si="101"/>
        <v>6.0250000000000004</v>
      </c>
      <c r="AQ471" s="35">
        <f t="shared" si="101"/>
        <v>11.649999999999999</v>
      </c>
      <c r="AR471" s="35">
        <f t="shared" si="101"/>
        <v>15.475000000000001</v>
      </c>
      <c r="AS471" s="35">
        <f t="shared" si="101"/>
        <v>67.100000000000009</v>
      </c>
      <c r="AT471" s="35">
        <f t="shared" si="101"/>
        <v>11.774999999999999</v>
      </c>
      <c r="AU471" s="35">
        <f t="shared" si="101"/>
        <v>27.674999999999997</v>
      </c>
      <c r="AV471" s="35">
        <f t="shared" si="101"/>
        <v>12.975</v>
      </c>
    </row>
    <row r="472" spans="1:48" s="10" customFormat="1">
      <c r="A472" s="8" t="s">
        <v>780</v>
      </c>
      <c r="B472" s="6" t="s">
        <v>781</v>
      </c>
      <c r="C472" s="7">
        <v>2008</v>
      </c>
      <c r="D472" s="8" t="s">
        <v>780</v>
      </c>
      <c r="E472" s="58" t="s">
        <v>782</v>
      </c>
      <c r="F472" s="6" t="s">
        <v>783</v>
      </c>
      <c r="G472" s="7" t="s">
        <v>88</v>
      </c>
      <c r="H472" s="7" t="s">
        <v>88</v>
      </c>
      <c r="I472" s="147">
        <v>329.2</v>
      </c>
      <c r="J472" s="15">
        <f t="shared" ref="J472:Y477" si="102">AE472/$I472</f>
        <v>1.5036452004860269E-2</v>
      </c>
      <c r="K472" s="15">
        <f t="shared" si="102"/>
        <v>1.5492102065613609E-2</v>
      </c>
      <c r="L472" s="15">
        <f t="shared" si="102"/>
        <v>1.8985419198055895E-2</v>
      </c>
      <c r="M472" s="15">
        <f t="shared" si="102"/>
        <v>2.9313487241798299E-2</v>
      </c>
      <c r="N472" s="15">
        <f t="shared" si="102"/>
        <v>9.4927095990279473E-3</v>
      </c>
      <c r="O472" s="15">
        <f t="shared" si="102"/>
        <v>3.3718104495747268E-2</v>
      </c>
      <c r="P472" s="15">
        <f t="shared" si="102"/>
        <v>6.4246658566221138E-2</v>
      </c>
      <c r="Q472" s="15">
        <f t="shared" si="102"/>
        <v>4.343863912515189E-2</v>
      </c>
      <c r="R472" s="15">
        <f t="shared" si="102"/>
        <v>3.2806804374240585E-2</v>
      </c>
      <c r="S472" s="15">
        <f t="shared" si="102"/>
        <v>4.25273390036452E-2</v>
      </c>
      <c r="T472" s="15">
        <f t="shared" si="102"/>
        <v>3.7970838396111789E-2</v>
      </c>
      <c r="U472" s="15">
        <f t="shared" si="102"/>
        <v>2.0048602673147023E-2</v>
      </c>
      <c r="V472" s="15">
        <f t="shared" si="102"/>
        <v>3.3110571081409482E-2</v>
      </c>
      <c r="W472" s="15">
        <f t="shared" si="102"/>
        <v>4.5716889428918592E-2</v>
      </c>
      <c r="X472" s="15">
        <f t="shared" si="102"/>
        <v>0.25334143377885787</v>
      </c>
      <c r="Y472" s="15">
        <f t="shared" si="102"/>
        <v>3.9337788578371807E-2</v>
      </c>
      <c r="Z472" s="15">
        <f t="shared" ref="Z472:AA477" si="103">AU472/$I472</f>
        <v>8.8699878493317133E-2</v>
      </c>
      <c r="AA472" s="15">
        <f t="shared" si="103"/>
        <v>4.2831105710814096E-2</v>
      </c>
      <c r="AC472" s="10">
        <f t="shared" ref="AC472:AC477" si="104">SUM(J472:AA472)</f>
        <v>0.86611482381530991</v>
      </c>
      <c r="AE472" s="10">
        <v>4.95</v>
      </c>
      <c r="AF472" s="10">
        <v>5.0999999999999996</v>
      </c>
      <c r="AG472" s="10">
        <v>6.25</v>
      </c>
      <c r="AH472" s="10">
        <v>9.65</v>
      </c>
      <c r="AI472" s="10">
        <v>3.125</v>
      </c>
      <c r="AJ472" s="10">
        <v>11.1</v>
      </c>
      <c r="AK472" s="10">
        <v>21.15</v>
      </c>
      <c r="AL472" s="10">
        <v>14.3</v>
      </c>
      <c r="AM472" s="10">
        <v>10.8</v>
      </c>
      <c r="AN472" s="10">
        <v>14</v>
      </c>
      <c r="AO472" s="10">
        <v>12.5</v>
      </c>
      <c r="AP472" s="10">
        <v>6.6</v>
      </c>
      <c r="AQ472" s="10">
        <v>10.9</v>
      </c>
      <c r="AR472" s="10">
        <v>15.05</v>
      </c>
      <c r="AS472" s="10">
        <v>83.4</v>
      </c>
      <c r="AT472" s="10">
        <v>12.95</v>
      </c>
      <c r="AU472" s="10">
        <v>29.2</v>
      </c>
      <c r="AV472" s="10">
        <v>14.1</v>
      </c>
    </row>
    <row r="473" spans="1:48" s="10" customFormat="1">
      <c r="A473" s="8" t="s">
        <v>780</v>
      </c>
      <c r="B473" s="6" t="s">
        <v>784</v>
      </c>
      <c r="C473" s="7">
        <v>2008</v>
      </c>
      <c r="D473" s="8" t="s">
        <v>780</v>
      </c>
      <c r="E473" s="58" t="s">
        <v>782</v>
      </c>
      <c r="F473" s="6" t="s">
        <v>785</v>
      </c>
      <c r="G473" s="7" t="s">
        <v>88</v>
      </c>
      <c r="H473" s="7" t="s">
        <v>88</v>
      </c>
      <c r="I473" s="147">
        <v>327.75</v>
      </c>
      <c r="J473" s="15">
        <f t="shared" si="102"/>
        <v>2.1357742181540809E-2</v>
      </c>
      <c r="K473" s="15">
        <f t="shared" si="102"/>
        <v>1.5713196033562166E-2</v>
      </c>
      <c r="L473" s="15">
        <f t="shared" si="102"/>
        <v>1.891685736079329E-2</v>
      </c>
      <c r="M473" s="15">
        <f t="shared" si="102"/>
        <v>3.0511060259344011E-2</v>
      </c>
      <c r="N473" s="15">
        <f t="shared" si="102"/>
        <v>1.1380625476735316E-2</v>
      </c>
      <c r="O473" s="15">
        <f t="shared" si="102"/>
        <v>3.3867276887871854E-2</v>
      </c>
      <c r="P473" s="15">
        <f t="shared" si="102"/>
        <v>6.5598779557589623E-2</v>
      </c>
      <c r="Q473" s="15">
        <f t="shared" si="102"/>
        <v>4.3935926773455376E-2</v>
      </c>
      <c r="R473" s="15">
        <f t="shared" si="102"/>
        <v>3.3257055682684972E-2</v>
      </c>
      <c r="S473" s="15">
        <f t="shared" si="102"/>
        <v>4.3173150266971778E-2</v>
      </c>
      <c r="T473" s="15">
        <f t="shared" si="102"/>
        <v>4.4698703279938974E-2</v>
      </c>
      <c r="U473" s="15">
        <f t="shared" si="102"/>
        <v>2.120518688024409E-2</v>
      </c>
      <c r="V473" s="15">
        <f t="shared" si="102"/>
        <v>3.4630053394355459E-2</v>
      </c>
      <c r="W473" s="15">
        <f t="shared" si="102"/>
        <v>4.820747520976354E-2</v>
      </c>
      <c r="X473" s="15">
        <f t="shared" si="102"/>
        <v>0.25644546147978642</v>
      </c>
      <c r="Y473" s="15">
        <f t="shared" si="102"/>
        <v>4.0427154843630818E-2</v>
      </c>
      <c r="Z473" s="15">
        <f t="shared" si="103"/>
        <v>8.8482074752097642E-2</v>
      </c>
      <c r="AA473" s="15">
        <f t="shared" si="103"/>
        <v>4.4088482074752099E-2</v>
      </c>
      <c r="AC473" s="10">
        <f t="shared" si="104"/>
        <v>0.89589626239511821</v>
      </c>
      <c r="AE473" s="10">
        <v>7</v>
      </c>
      <c r="AF473" s="10">
        <v>5.15</v>
      </c>
      <c r="AG473" s="10">
        <v>6.2</v>
      </c>
      <c r="AH473" s="10">
        <v>10</v>
      </c>
      <c r="AI473" s="10">
        <v>3.73</v>
      </c>
      <c r="AJ473" s="10">
        <v>11.1</v>
      </c>
      <c r="AK473" s="10">
        <v>21.5</v>
      </c>
      <c r="AL473" s="10">
        <v>14.4</v>
      </c>
      <c r="AM473" s="10">
        <v>10.9</v>
      </c>
      <c r="AN473" s="10">
        <v>14.15</v>
      </c>
      <c r="AO473" s="10">
        <v>14.649999999999999</v>
      </c>
      <c r="AP473" s="10">
        <v>6.95</v>
      </c>
      <c r="AQ473" s="10">
        <v>11.350000000000001</v>
      </c>
      <c r="AR473" s="10">
        <v>15.8</v>
      </c>
      <c r="AS473" s="10">
        <v>84.05</v>
      </c>
      <c r="AT473" s="10">
        <v>13.25</v>
      </c>
      <c r="AU473" s="10">
        <v>29</v>
      </c>
      <c r="AV473" s="10">
        <v>14.45</v>
      </c>
    </row>
    <row r="474" spans="1:48" s="10" customFormat="1">
      <c r="A474" s="8"/>
      <c r="B474" s="6"/>
      <c r="C474" s="7"/>
      <c r="D474" s="8"/>
      <c r="E474" s="58"/>
      <c r="F474" s="6"/>
      <c r="G474" s="7"/>
      <c r="H474" s="48"/>
      <c r="I474" s="213">
        <f>AVERAGE(I472:I473)</f>
        <v>328.47500000000002</v>
      </c>
      <c r="J474" s="213">
        <f t="shared" ref="J474:AC474" si="105">AVERAGE(J472:J473)</f>
        <v>1.819709709320054E-2</v>
      </c>
      <c r="K474" s="213">
        <f t="shared" si="105"/>
        <v>1.5602649049587887E-2</v>
      </c>
      <c r="L474" s="213">
        <f t="shared" si="105"/>
        <v>1.8951138279424594E-2</v>
      </c>
      <c r="M474" s="213">
        <f t="shared" si="105"/>
        <v>2.9912273750571157E-2</v>
      </c>
      <c r="N474" s="213">
        <f t="shared" si="105"/>
        <v>1.0436667537881632E-2</v>
      </c>
      <c r="O474" s="213">
        <f t="shared" si="105"/>
        <v>3.3792690691809561E-2</v>
      </c>
      <c r="P474" s="213">
        <f t="shared" si="105"/>
        <v>6.4922719061905387E-2</v>
      </c>
      <c r="Q474" s="213">
        <f t="shared" si="105"/>
        <v>4.368728294930363E-2</v>
      </c>
      <c r="R474" s="213">
        <f t="shared" si="105"/>
        <v>3.3031930028462775E-2</v>
      </c>
      <c r="S474" s="213">
        <f t="shared" si="105"/>
        <v>4.2850244635308489E-2</v>
      </c>
      <c r="T474" s="213">
        <f t="shared" si="105"/>
        <v>4.1334770838025378E-2</v>
      </c>
      <c r="U474" s="213">
        <f t="shared" si="105"/>
        <v>2.0626894776695555E-2</v>
      </c>
      <c r="V474" s="213">
        <f t="shared" si="105"/>
        <v>3.387031223788247E-2</v>
      </c>
      <c r="W474" s="213">
        <f t="shared" si="105"/>
        <v>4.6962182319341066E-2</v>
      </c>
      <c r="X474" s="213">
        <f t="shared" si="105"/>
        <v>0.25489344762932215</v>
      </c>
      <c r="Y474" s="213">
        <f t="shared" si="105"/>
        <v>3.9882471711001316E-2</v>
      </c>
      <c r="Z474" s="213">
        <f t="shared" si="105"/>
        <v>8.8590976622707387E-2</v>
      </c>
      <c r="AA474" s="213">
        <f t="shared" si="105"/>
        <v>4.3459793892783094E-2</v>
      </c>
      <c r="AB474" s="213"/>
      <c r="AC474" s="213">
        <f t="shared" si="105"/>
        <v>0.88100554310521406</v>
      </c>
    </row>
    <row r="475" spans="1:48" s="10" customFormat="1">
      <c r="A475" s="8"/>
      <c r="B475" s="6"/>
      <c r="C475" s="7"/>
      <c r="D475" s="8"/>
      <c r="E475" s="58"/>
      <c r="F475" s="6"/>
      <c r="G475" s="7"/>
      <c r="H475" s="48"/>
      <c r="I475" s="147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48" s="10" customFormat="1">
      <c r="A476" s="8" t="s">
        <v>780</v>
      </c>
      <c r="B476" s="6" t="s">
        <v>786</v>
      </c>
      <c r="C476" s="7">
        <v>2008</v>
      </c>
      <c r="D476" s="8" t="s">
        <v>780</v>
      </c>
      <c r="E476" s="58" t="s">
        <v>782</v>
      </c>
      <c r="F476" s="6" t="s">
        <v>787</v>
      </c>
      <c r="G476" s="7" t="s">
        <v>88</v>
      </c>
      <c r="H476" s="7" t="s">
        <v>88</v>
      </c>
      <c r="I476" s="230">
        <v>184.05</v>
      </c>
      <c r="J476" s="221">
        <f t="shared" ref="J476:AA476" si="106">AE476/$I476</f>
        <v>3.2328171692474872E-2</v>
      </c>
      <c r="K476" s="15">
        <f t="shared" si="106"/>
        <v>1.5213257267046996E-2</v>
      </c>
      <c r="L476" s="15">
        <f t="shared" si="106"/>
        <v>1.9016571583808747E-2</v>
      </c>
      <c r="M476" s="15">
        <f t="shared" si="106"/>
        <v>3.4501494159195865E-2</v>
      </c>
      <c r="N476" s="15">
        <f t="shared" si="106"/>
        <v>1.3447432762836185E-2</v>
      </c>
      <c r="O476" s="15">
        <f t="shared" si="106"/>
        <v>3.3143167617495244E-2</v>
      </c>
      <c r="P476" s="15">
        <f t="shared" si="106"/>
        <v>6.3026351534908986E-2</v>
      </c>
      <c r="Q476" s="15">
        <f t="shared" si="106"/>
        <v>3.8576473784297738E-2</v>
      </c>
      <c r="R476" s="15">
        <f t="shared" si="106"/>
        <v>2.8796522684053243E-2</v>
      </c>
      <c r="S476" s="15">
        <f t="shared" si="106"/>
        <v>4.7541428959521868E-2</v>
      </c>
      <c r="T476" s="221">
        <f t="shared" si="106"/>
        <v>5.6778049443086114E-2</v>
      </c>
      <c r="U476" s="15">
        <f t="shared" si="106"/>
        <v>2.2819885900570498E-2</v>
      </c>
      <c r="V476" s="221">
        <f t="shared" si="106"/>
        <v>4.889975550122249E-2</v>
      </c>
      <c r="W476" s="221">
        <f t="shared" si="106"/>
        <v>6.6829665851670744E-2</v>
      </c>
      <c r="X476" s="221">
        <f t="shared" si="106"/>
        <v>0.16517250747079595</v>
      </c>
      <c r="Y476" s="221">
        <f t="shared" si="106"/>
        <v>4.672643303450149E-2</v>
      </c>
      <c r="Z476" s="221">
        <f t="shared" si="106"/>
        <v>6.0853029068187986E-2</v>
      </c>
      <c r="AA476" s="15">
        <f t="shared" si="106"/>
        <v>3.9663135017658245E-2</v>
      </c>
      <c r="AC476" s="10">
        <f>SUM(J476:AA476)</f>
        <v>0.83333333333333337</v>
      </c>
      <c r="AE476" s="10">
        <v>5.95</v>
      </c>
      <c r="AF476" s="10">
        <v>2.8</v>
      </c>
      <c r="AG476" s="10">
        <v>3.5</v>
      </c>
      <c r="AH476" s="10">
        <v>6.35</v>
      </c>
      <c r="AI476" s="10">
        <v>2.4750000000000001</v>
      </c>
      <c r="AJ476" s="10">
        <v>6.1</v>
      </c>
      <c r="AK476" s="10">
        <v>11.6</v>
      </c>
      <c r="AL476" s="10">
        <v>7.1</v>
      </c>
      <c r="AM476" s="10">
        <v>5.3</v>
      </c>
      <c r="AN476" s="10">
        <v>8.75</v>
      </c>
      <c r="AO476" s="10">
        <v>10.45</v>
      </c>
      <c r="AP476" s="10">
        <v>4.2</v>
      </c>
      <c r="AQ476" s="10">
        <v>9</v>
      </c>
      <c r="AR476" s="10">
        <v>12.3</v>
      </c>
      <c r="AS476" s="10">
        <v>30.4</v>
      </c>
      <c r="AT476" s="10">
        <v>8.6</v>
      </c>
      <c r="AU476" s="10">
        <v>11.2</v>
      </c>
      <c r="AV476" s="10">
        <v>7.3</v>
      </c>
    </row>
    <row r="477" spans="1:48" s="10" customFormat="1">
      <c r="A477" s="8" t="s">
        <v>780</v>
      </c>
      <c r="B477" s="6" t="s">
        <v>788</v>
      </c>
      <c r="C477" s="7">
        <v>2008</v>
      </c>
      <c r="D477" s="8" t="s">
        <v>780</v>
      </c>
      <c r="E477" s="58" t="s">
        <v>782</v>
      </c>
      <c r="F477" s="6" t="s">
        <v>789</v>
      </c>
      <c r="G477" s="7" t="s">
        <v>88</v>
      </c>
      <c r="H477" s="7" t="s">
        <v>88</v>
      </c>
      <c r="I477" s="230">
        <v>172.5</v>
      </c>
      <c r="J477" s="221">
        <f t="shared" si="102"/>
        <v>3.5362318840579707E-2</v>
      </c>
      <c r="K477" s="15">
        <f t="shared" si="102"/>
        <v>1.536231884057971E-2</v>
      </c>
      <c r="L477" s="15">
        <f t="shared" si="102"/>
        <v>2.2028985507246374E-2</v>
      </c>
      <c r="M477" s="15">
        <f t="shared" si="102"/>
        <v>3.3913043478260865E-2</v>
      </c>
      <c r="N477" s="15">
        <f t="shared" si="102"/>
        <v>1.3797101449275363E-2</v>
      </c>
      <c r="O477" s="15">
        <f t="shared" si="102"/>
        <v>3.2173913043478261E-2</v>
      </c>
      <c r="P477" s="15">
        <f t="shared" si="102"/>
        <v>6.4057971014492759E-2</v>
      </c>
      <c r="Q477" s="15">
        <f t="shared" si="102"/>
        <v>3.8840579710144929E-2</v>
      </c>
      <c r="R477" s="15">
        <f t="shared" si="102"/>
        <v>2.9855072463768118E-2</v>
      </c>
      <c r="S477" s="15">
        <f t="shared" si="102"/>
        <v>4.7826086956521741E-2</v>
      </c>
      <c r="T477" s="221">
        <f t="shared" si="102"/>
        <v>6.1449275362318839E-2</v>
      </c>
      <c r="U477" s="15">
        <f t="shared" si="102"/>
        <v>2.3768115942028982E-2</v>
      </c>
      <c r="V477" s="221">
        <f t="shared" si="102"/>
        <v>4.5797101449275367E-2</v>
      </c>
      <c r="W477" s="221">
        <f t="shared" si="102"/>
        <v>6.7246376811594205E-2</v>
      </c>
      <c r="X477" s="221">
        <f t="shared" si="102"/>
        <v>0.17449275362318842</v>
      </c>
      <c r="Y477" s="221">
        <f t="shared" si="102"/>
        <v>4.9275362318840582E-2</v>
      </c>
      <c r="Z477" s="221">
        <f t="shared" si="103"/>
        <v>6.3188405797101457E-2</v>
      </c>
      <c r="AA477" s="15">
        <f t="shared" si="103"/>
        <v>4.0579710144927533E-2</v>
      </c>
      <c r="AC477" s="10">
        <f t="shared" si="104"/>
        <v>0.85901449275362318</v>
      </c>
      <c r="AE477">
        <v>6.1</v>
      </c>
      <c r="AF477" s="10">
        <v>2.65</v>
      </c>
      <c r="AG477" s="10">
        <v>3.8</v>
      </c>
      <c r="AH477" s="10">
        <v>5.85</v>
      </c>
      <c r="AI477" s="10">
        <v>2.38</v>
      </c>
      <c r="AJ477" s="10">
        <v>5.55</v>
      </c>
      <c r="AK477" s="10">
        <v>11.05</v>
      </c>
      <c r="AL477" s="10">
        <v>6.7</v>
      </c>
      <c r="AM477" s="10">
        <v>5.15</v>
      </c>
      <c r="AN477" s="10">
        <v>8.25</v>
      </c>
      <c r="AO477" s="10">
        <v>10.6</v>
      </c>
      <c r="AP477" s="10">
        <v>4.0999999999999996</v>
      </c>
      <c r="AQ477" s="10">
        <v>7.9</v>
      </c>
      <c r="AR477" s="10">
        <v>11.6</v>
      </c>
      <c r="AS477" s="10">
        <v>30.1</v>
      </c>
      <c r="AT477" s="10">
        <v>8.5</v>
      </c>
      <c r="AU477" s="10">
        <v>10.9</v>
      </c>
      <c r="AV477" s="10">
        <v>7</v>
      </c>
    </row>
    <row r="478" spans="1:48" s="68" customFormat="1">
      <c r="A478"/>
      <c r="B478"/>
      <c r="C478" s="24"/>
      <c r="E478"/>
      <c r="F478"/>
      <c r="G478" s="7"/>
      <c r="H478" s="24"/>
      <c r="I478" s="103">
        <f>AVERAGE(I476:I477)</f>
        <v>178.27500000000001</v>
      </c>
      <c r="J478" s="103">
        <f t="shared" ref="J478:AC478" si="107">AVERAGE(J476:J477)</f>
        <v>3.3845245266527289E-2</v>
      </c>
      <c r="K478" s="103">
        <f t="shared" si="107"/>
        <v>1.5287788053813353E-2</v>
      </c>
      <c r="L478" s="103">
        <f t="shared" si="107"/>
        <v>2.0522778545527559E-2</v>
      </c>
      <c r="M478" s="103">
        <f t="shared" si="107"/>
        <v>3.4207268818728362E-2</v>
      </c>
      <c r="N478" s="103">
        <f t="shared" si="107"/>
        <v>1.3622267106055774E-2</v>
      </c>
      <c r="O478" s="103">
        <f t="shared" si="107"/>
        <v>3.2658540330486749E-2</v>
      </c>
      <c r="P478" s="103">
        <f t="shared" si="107"/>
        <v>6.3542161274700873E-2</v>
      </c>
      <c r="Q478" s="103">
        <f t="shared" si="107"/>
        <v>3.8708526747221333E-2</v>
      </c>
      <c r="R478" s="103">
        <f t="shared" si="107"/>
        <v>2.932579757391068E-2</v>
      </c>
      <c r="S478" s="103">
        <f t="shared" si="107"/>
        <v>4.7683757958021808E-2</v>
      </c>
      <c r="T478" s="103">
        <f t="shared" si="107"/>
        <v>5.911366240270248E-2</v>
      </c>
      <c r="U478" s="103">
        <f t="shared" si="107"/>
        <v>2.329400092129974E-2</v>
      </c>
      <c r="V478" s="103">
        <f t="shared" si="107"/>
        <v>4.7348428475248928E-2</v>
      </c>
      <c r="W478" s="103">
        <f t="shared" si="107"/>
        <v>6.7038021331632475E-2</v>
      </c>
      <c r="X478" s="103">
        <f t="shared" si="107"/>
        <v>0.16983263054699219</v>
      </c>
      <c r="Y478" s="103">
        <f t="shared" si="107"/>
        <v>4.8000897676671039E-2</v>
      </c>
      <c r="Z478" s="103">
        <f t="shared" si="107"/>
        <v>6.2020717432644722E-2</v>
      </c>
      <c r="AA478" s="103">
        <f t="shared" si="107"/>
        <v>4.0121422581292893E-2</v>
      </c>
      <c r="AB478" s="103"/>
      <c r="AC478" s="103">
        <f t="shared" si="107"/>
        <v>0.84617391304347822</v>
      </c>
    </row>
    <row r="479" spans="1:48" s="35" customFormat="1">
      <c r="A479" s="101"/>
      <c r="B479" s="101"/>
      <c r="C479" s="52"/>
      <c r="D479" s="101"/>
      <c r="E479" s="29"/>
      <c r="F479" s="101"/>
      <c r="G479" s="102"/>
      <c r="H479" s="52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C479" s="30"/>
    </row>
    <row r="480" spans="1:48">
      <c r="A480" s="6" t="s">
        <v>790</v>
      </c>
      <c r="B480" s="6" t="s">
        <v>791</v>
      </c>
      <c r="C480" s="164">
        <v>2001</v>
      </c>
      <c r="D480" s="7" t="s">
        <v>792</v>
      </c>
      <c r="E480" s="8" t="s">
        <v>790</v>
      </c>
      <c r="F480" s="6" t="s">
        <v>793</v>
      </c>
      <c r="G480" s="7">
        <v>58</v>
      </c>
      <c r="H480" s="24">
        <v>164</v>
      </c>
      <c r="I480" s="15">
        <v>61.23</v>
      </c>
      <c r="J480" s="15">
        <v>4.9812184000000002E-2</v>
      </c>
      <c r="K480" s="15">
        <v>2.1231422999999999E-2</v>
      </c>
      <c r="L480" s="15">
        <v>1.4698677E-2</v>
      </c>
      <c r="M480" s="15">
        <v>3.6746692999999997E-2</v>
      </c>
      <c r="N480" s="15">
        <v>1.1187325999999999E-2</v>
      </c>
      <c r="O480" s="15">
        <v>3.9196472000000003E-2</v>
      </c>
      <c r="P480" s="15">
        <v>7.5943165000000007E-2</v>
      </c>
      <c r="Q480" s="15">
        <v>4.1646252000000002E-2</v>
      </c>
      <c r="R480" s="15">
        <v>2.9397354000000001E-2</v>
      </c>
      <c r="S480" s="15">
        <v>5.1445369999999997E-2</v>
      </c>
      <c r="T480" s="15">
        <v>3.8379878999999999E-2</v>
      </c>
      <c r="U480" s="15">
        <v>2.1231422999999999E-2</v>
      </c>
      <c r="V480" s="15">
        <v>3.1847133999999999E-2</v>
      </c>
      <c r="W480" s="15">
        <v>7.5126572000000003E-2</v>
      </c>
      <c r="X480" s="15">
        <v>0.17720071900000001</v>
      </c>
      <c r="Y480" s="15">
        <v>2.3681201999999998E-2</v>
      </c>
      <c r="Z480" s="15">
        <v>7.2676792000000004E-2</v>
      </c>
      <c r="AA480" s="15">
        <v>4.6545810999999999E-2</v>
      </c>
      <c r="AC480">
        <f t="shared" si="87"/>
        <v>0.85799444800000002</v>
      </c>
    </row>
    <row r="481" spans="1:50">
      <c r="A481" s="6" t="s">
        <v>790</v>
      </c>
      <c r="B481" s="6" t="s">
        <v>143</v>
      </c>
      <c r="C481" s="164">
        <v>2001</v>
      </c>
      <c r="D481" s="7" t="s">
        <v>792</v>
      </c>
      <c r="E481" s="8" t="s">
        <v>790</v>
      </c>
      <c r="F481" s="6" t="s">
        <v>794</v>
      </c>
      <c r="G481" s="7">
        <v>58</v>
      </c>
      <c r="H481" s="24">
        <v>164</v>
      </c>
      <c r="I481" s="15">
        <v>60.795000000000002</v>
      </c>
      <c r="J481" s="15">
        <v>3.9476931E-2</v>
      </c>
      <c r="K481" s="15">
        <v>1.8093593000000002E-2</v>
      </c>
      <c r="L481" s="15">
        <v>1.4803848999999999E-2</v>
      </c>
      <c r="M481" s="15">
        <v>3.4542313999999998E-2</v>
      </c>
      <c r="N481" s="15">
        <v>1.0609425E-2</v>
      </c>
      <c r="O481" s="15">
        <v>3.4542313999999998E-2</v>
      </c>
      <c r="P481" s="15">
        <v>6.5794883999999998E-2</v>
      </c>
      <c r="Q481" s="15">
        <v>3.9476931E-2</v>
      </c>
      <c r="R481" s="15">
        <v>2.6317954000000001E-2</v>
      </c>
      <c r="S481" s="15">
        <v>4.6056419000000001E-2</v>
      </c>
      <c r="T481" s="15">
        <v>4.0299367000000003E-2</v>
      </c>
      <c r="U481" s="15">
        <v>1.8093593000000002E-2</v>
      </c>
      <c r="V481" s="15">
        <v>3.125257E-2</v>
      </c>
      <c r="W481" s="15">
        <v>7.4841680999999993E-2</v>
      </c>
      <c r="X481" s="15">
        <v>0.157907723</v>
      </c>
      <c r="Y481" s="15">
        <v>2.6317954000000001E-2</v>
      </c>
      <c r="Z481" s="15">
        <v>5.9215395999999997E-2</v>
      </c>
      <c r="AA481" s="15">
        <v>4.2766674999999997E-2</v>
      </c>
      <c r="AC481">
        <f t="shared" si="87"/>
        <v>0.78040957299999991</v>
      </c>
    </row>
    <row r="482" spans="1:50">
      <c r="A482" s="6" t="s">
        <v>790</v>
      </c>
      <c r="B482" s="6" t="s">
        <v>795</v>
      </c>
      <c r="C482" s="164">
        <v>2001</v>
      </c>
      <c r="D482" s="7" t="s">
        <v>792</v>
      </c>
      <c r="E482" s="8" t="s">
        <v>790</v>
      </c>
      <c r="F482" s="6" t="s">
        <v>796</v>
      </c>
      <c r="G482" s="7">
        <v>58</v>
      </c>
      <c r="H482" s="24">
        <v>164</v>
      </c>
      <c r="I482" s="15">
        <v>68.97</v>
      </c>
      <c r="J482" s="15">
        <v>4.6396984000000002E-2</v>
      </c>
      <c r="K482" s="15">
        <v>1.8848775000000002E-2</v>
      </c>
      <c r="L482" s="15">
        <v>1.3774105E-2</v>
      </c>
      <c r="M482" s="15">
        <v>3.3347832000000001E-2</v>
      </c>
      <c r="N482" s="15">
        <v>1.1091779E-2</v>
      </c>
      <c r="O482" s="15">
        <v>3.5522691000000002E-2</v>
      </c>
      <c r="P482" s="15">
        <v>6.6695665000000001E-2</v>
      </c>
      <c r="Q482" s="15">
        <v>3.9147454999999998E-2</v>
      </c>
      <c r="R482" s="15">
        <v>2.6098303999999999E-2</v>
      </c>
      <c r="S482" s="15">
        <v>4.7121937000000003E-2</v>
      </c>
      <c r="T482" s="15">
        <v>4.4947078000000001E-2</v>
      </c>
      <c r="U482" s="15">
        <v>1.8848775000000002E-2</v>
      </c>
      <c r="V482" s="15">
        <v>3.1172973999999999E-2</v>
      </c>
      <c r="W482" s="15">
        <v>7.3945194000000006E-2</v>
      </c>
      <c r="X482" s="15">
        <v>0.164564303</v>
      </c>
      <c r="Y482" s="15">
        <v>2.6098303999999999E-2</v>
      </c>
      <c r="Z482" s="15">
        <v>6.0896041999999997E-2</v>
      </c>
      <c r="AA482" s="15">
        <v>4.2047266999999999E-2</v>
      </c>
      <c r="AC482">
        <f t="shared" si="87"/>
        <v>0.80056546399999995</v>
      </c>
    </row>
    <row r="483" spans="1:50">
      <c r="A483" s="6" t="s">
        <v>790</v>
      </c>
      <c r="B483" s="6" t="s">
        <v>797</v>
      </c>
      <c r="C483" s="164">
        <v>2001</v>
      </c>
      <c r="D483" s="7" t="s">
        <v>792</v>
      </c>
      <c r="E483" s="8" t="s">
        <v>790</v>
      </c>
      <c r="F483" s="6" t="s">
        <v>798</v>
      </c>
      <c r="G483" s="7">
        <v>58</v>
      </c>
      <c r="H483" s="24">
        <v>164</v>
      </c>
      <c r="I483" s="15">
        <v>70.224999999999994</v>
      </c>
      <c r="J483" s="15">
        <v>4.3431826E-2</v>
      </c>
      <c r="K483" s="15">
        <v>1.9223923E-2</v>
      </c>
      <c r="L483" s="15">
        <v>1.2103951999999999E-2</v>
      </c>
      <c r="M483" s="15">
        <v>3.6311854999999997E-2</v>
      </c>
      <c r="N483" s="15">
        <v>1.1035956E-2</v>
      </c>
      <c r="O483" s="15">
        <v>4.0583837999999997E-2</v>
      </c>
      <c r="P483" s="15">
        <v>7.7607689999999993E-2</v>
      </c>
      <c r="Q483" s="15">
        <v>4.2719829000000001E-2</v>
      </c>
      <c r="R483" s="15">
        <v>3.1327874999999998E-2</v>
      </c>
      <c r="S483" s="15">
        <v>5.1263795000000001E-2</v>
      </c>
      <c r="T483" s="15">
        <v>4.6279815000000002E-2</v>
      </c>
      <c r="U483" s="15">
        <v>2.2071911999999999E-2</v>
      </c>
      <c r="V483" s="15">
        <v>3.2751869000000003E-2</v>
      </c>
      <c r="W483" s="15">
        <v>7.6183694999999996E-2</v>
      </c>
      <c r="X483" s="15">
        <v>0.185831257</v>
      </c>
      <c r="Y483" s="15">
        <v>2.5631897000000001E-2</v>
      </c>
      <c r="Z483" s="15">
        <v>7.5471698000000004E-2</v>
      </c>
      <c r="AA483" s="15">
        <v>4.6279815000000002E-2</v>
      </c>
      <c r="AC483">
        <f t="shared" si="87"/>
        <v>0.87611249700000005</v>
      </c>
    </row>
    <row r="484" spans="1:50" s="64" customFormat="1">
      <c r="A484" s="69"/>
      <c r="B484" s="69"/>
      <c r="C484" s="70"/>
      <c r="D484" s="69"/>
      <c r="E484" s="71" t="s">
        <v>790</v>
      </c>
      <c r="F484" s="69"/>
      <c r="G484" s="70"/>
      <c r="H484" s="41" t="s">
        <v>71</v>
      </c>
      <c r="I484" s="72" t="s">
        <v>125</v>
      </c>
      <c r="J484" s="72">
        <f>AVERAGE(J480:J483)</f>
        <v>4.4779481250000003E-2</v>
      </c>
      <c r="K484" s="72">
        <f t="shared" ref="K484:AA484" si="108">AVERAGE(K480:K483)</f>
        <v>1.9349428500000002E-2</v>
      </c>
      <c r="L484" s="72">
        <f t="shared" si="108"/>
        <v>1.3845145750000001E-2</v>
      </c>
      <c r="M484" s="72">
        <f t="shared" si="108"/>
        <v>3.5237173499999996E-2</v>
      </c>
      <c r="N484" s="72">
        <f t="shared" si="108"/>
        <v>1.09811215E-2</v>
      </c>
      <c r="O484" s="72">
        <f t="shared" si="108"/>
        <v>3.7461328749999995E-2</v>
      </c>
      <c r="P484" s="72">
        <f t="shared" si="108"/>
        <v>7.1510351E-2</v>
      </c>
      <c r="Q484" s="72">
        <f t="shared" si="108"/>
        <v>4.074761675E-2</v>
      </c>
      <c r="R484" s="72">
        <f t="shared" si="108"/>
        <v>2.8285371750000003E-2</v>
      </c>
      <c r="S484" s="72">
        <f t="shared" si="108"/>
        <v>4.8971880250000002E-2</v>
      </c>
      <c r="T484" s="72">
        <f t="shared" si="108"/>
        <v>4.2476534750000003E-2</v>
      </c>
      <c r="U484" s="72">
        <f t="shared" si="108"/>
        <v>2.006142575E-2</v>
      </c>
      <c r="V484" s="72">
        <f t="shared" si="108"/>
        <v>3.1756136749999997E-2</v>
      </c>
      <c r="W484" s="72">
        <f t="shared" si="108"/>
        <v>7.5024285499999996E-2</v>
      </c>
      <c r="X484" s="72">
        <f t="shared" si="108"/>
        <v>0.17137600050000001</v>
      </c>
      <c r="Y484" s="72">
        <f t="shared" si="108"/>
        <v>2.5432339250000002E-2</v>
      </c>
      <c r="Z484" s="72">
        <f t="shared" si="108"/>
        <v>6.7064981999999995E-2</v>
      </c>
      <c r="AA484" s="72">
        <f t="shared" si="108"/>
        <v>4.4409891999999999E-2</v>
      </c>
      <c r="AC484" s="64">
        <f t="shared" si="87"/>
        <v>0.82877049549999993</v>
      </c>
    </row>
    <row r="485" spans="1:50" s="68" customFormat="1">
      <c r="A485" s="228"/>
      <c r="B485" s="228"/>
      <c r="C485" s="48"/>
      <c r="D485" s="228"/>
      <c r="E485" s="231"/>
      <c r="F485" s="228"/>
      <c r="G485" s="232"/>
      <c r="H485" s="48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</row>
    <row r="486" spans="1:50" s="58" customFormat="1">
      <c r="A486" s="108" t="s">
        <v>799</v>
      </c>
      <c r="B486" s="108" t="s">
        <v>800</v>
      </c>
      <c r="C486" s="24">
        <v>1992</v>
      </c>
      <c r="D486" s="46"/>
      <c r="E486" s="108" t="s">
        <v>801</v>
      </c>
      <c r="F486" s="108" t="s">
        <v>802</v>
      </c>
      <c r="G486" s="233" t="s">
        <v>88</v>
      </c>
      <c r="H486" s="24">
        <v>166</v>
      </c>
      <c r="I486" s="15">
        <v>331.43939999999998</v>
      </c>
      <c r="J486" s="15">
        <v>4.5860570589978139E-2</v>
      </c>
      <c r="K486" s="15">
        <v>1.6594285410847353E-2</v>
      </c>
      <c r="L486" s="15">
        <v>2.0818285333608501E-2</v>
      </c>
      <c r="M486" s="15">
        <v>4.0731427826625324E-2</v>
      </c>
      <c r="N486" s="15">
        <v>1.3893942603082195E-2</v>
      </c>
      <c r="O486" s="15">
        <v>3.560228506327251E-2</v>
      </c>
      <c r="P486" s="15">
        <v>6.9997713005756107E-2</v>
      </c>
      <c r="Q486" s="15">
        <v>3.4998856502878053E-2</v>
      </c>
      <c r="R486" s="15">
        <v>2.6852570937552993E-2</v>
      </c>
      <c r="S486" s="15">
        <v>4.7067427710767037E-2</v>
      </c>
      <c r="T486" s="15">
        <v>5.6722284677078232E-2</v>
      </c>
      <c r="U486" s="15">
        <v>2.5947428096961316E-2</v>
      </c>
      <c r="V486" s="15">
        <v>3.9524570705836426E-2</v>
      </c>
      <c r="W486" s="15">
        <v>7.7540570010686719E-2</v>
      </c>
      <c r="X486" s="15">
        <v>0.14301256881348445</v>
      </c>
      <c r="Y486" s="15">
        <v>5.1291427633528182E-2</v>
      </c>
      <c r="Z486" s="15">
        <v>5.2799999034514308E-2</v>
      </c>
      <c r="AA486" s="15">
        <v>3.560228506327251E-2</v>
      </c>
      <c r="AC486" s="58">
        <f t="shared" si="87"/>
        <v>0.83485849901973053</v>
      </c>
      <c r="AW486" s="58" t="s">
        <v>803</v>
      </c>
    </row>
    <row r="487" spans="1:50" s="58" customFormat="1">
      <c r="A487" s="108" t="s">
        <v>799</v>
      </c>
      <c r="B487" s="108" t="s">
        <v>804</v>
      </c>
      <c r="C487" s="24"/>
      <c r="D487" s="46"/>
      <c r="E487" s="108" t="s">
        <v>805</v>
      </c>
      <c r="F487" s="108" t="s">
        <v>806</v>
      </c>
      <c r="G487" s="233" t="s">
        <v>88</v>
      </c>
      <c r="H487" s="24">
        <v>166</v>
      </c>
      <c r="I487" s="234">
        <v>242.55764466085384</v>
      </c>
      <c r="J487" s="15">
        <f t="shared" ref="J487:Y489" si="109">AE487/$I487</f>
        <v>5.4007780370379711E-2</v>
      </c>
      <c r="K487" s="15">
        <f t="shared" si="109"/>
        <v>1.7933881268026849E-2</v>
      </c>
      <c r="L487" s="15">
        <f t="shared" si="109"/>
        <v>2.5973207353694062E-2</v>
      </c>
      <c r="M487" s="15">
        <f t="shared" si="109"/>
        <v>4.1227313259831845E-2</v>
      </c>
      <c r="N487" s="15">
        <f t="shared" si="109"/>
        <v>1.3934831881823163E-2</v>
      </c>
      <c r="O487" s="15">
        <f t="shared" si="109"/>
        <v>3.8753674464241931E-2</v>
      </c>
      <c r="P487" s="15">
        <f t="shared" si="109"/>
        <v>6.720052061352591E-2</v>
      </c>
      <c r="Q487" s="15">
        <f t="shared" si="109"/>
        <v>4.0608903560934363E-2</v>
      </c>
      <c r="R487" s="15">
        <f t="shared" si="109"/>
        <v>3.0095938679677244E-2</v>
      </c>
      <c r="S487" s="15">
        <f t="shared" si="109"/>
        <v>4.3288678922823433E-2</v>
      </c>
      <c r="T487" s="15">
        <f t="shared" si="109"/>
        <v>6.6788247480927584E-2</v>
      </c>
      <c r="U487" s="15">
        <f t="shared" si="109"/>
        <v>2.9477528980779769E-2</v>
      </c>
      <c r="V487" s="15">
        <f t="shared" si="109"/>
        <v>3.8959811030541087E-2</v>
      </c>
      <c r="W487" s="15">
        <f t="shared" si="109"/>
        <v>6.5551428083132635E-2</v>
      </c>
      <c r="X487" s="15">
        <f t="shared" si="109"/>
        <v>0.16490925303932738</v>
      </c>
      <c r="Y487" s="15">
        <f t="shared" si="109"/>
        <v>4.9266639345499047E-2</v>
      </c>
      <c r="Z487" s="15">
        <f t="shared" ref="T487:AA489" si="110">AU487/$I487</f>
        <v>6.3902335552739359E-2</v>
      </c>
      <c r="AA487" s="15">
        <f t="shared" si="110"/>
        <v>4.2670269223925958E-2</v>
      </c>
      <c r="AE487" s="58">
        <v>13.1</v>
      </c>
      <c r="AF487" s="58">
        <v>4.3499999999999996</v>
      </c>
      <c r="AG487" s="58">
        <v>6.3</v>
      </c>
      <c r="AH487" s="58">
        <v>10</v>
      </c>
      <c r="AI487" s="58">
        <v>3.38</v>
      </c>
      <c r="AJ487" s="58">
        <v>9.4</v>
      </c>
      <c r="AK487" s="58">
        <v>16.3</v>
      </c>
      <c r="AL487" s="58">
        <v>9.85</v>
      </c>
      <c r="AM487" s="58">
        <v>7.3</v>
      </c>
      <c r="AN487" s="58">
        <v>10.5</v>
      </c>
      <c r="AO487" s="58">
        <v>16.2</v>
      </c>
      <c r="AP487" s="58">
        <v>7.15</v>
      </c>
      <c r="AQ487" s="58">
        <v>9.4499999999999993</v>
      </c>
      <c r="AR487" s="58">
        <v>15.9</v>
      </c>
      <c r="AS487" s="58">
        <v>40</v>
      </c>
      <c r="AT487" s="58">
        <v>11.95</v>
      </c>
      <c r="AU487" s="58">
        <v>15.5</v>
      </c>
      <c r="AV487" s="58">
        <v>10.35</v>
      </c>
      <c r="AW487" s="58">
        <f>SUM(AE487:AV487)</f>
        <v>216.98</v>
      </c>
      <c r="AX487" s="58">
        <f>AW487/AC489</f>
        <v>242.55764466085384</v>
      </c>
    </row>
    <row r="488" spans="1:50" s="58" customFormat="1">
      <c r="A488" s="108" t="s">
        <v>799</v>
      </c>
      <c r="B488" s="108" t="s">
        <v>807</v>
      </c>
      <c r="C488" s="24"/>
      <c r="D488" s="46"/>
      <c r="E488" s="108" t="s">
        <v>808</v>
      </c>
      <c r="F488" s="108" t="s">
        <v>809</v>
      </c>
      <c r="G488" s="233" t="s">
        <v>88</v>
      </c>
      <c r="H488" s="24">
        <v>166</v>
      </c>
      <c r="I488" s="234">
        <v>283.97510587702413</v>
      </c>
      <c r="J488" s="15">
        <f t="shared" si="109"/>
        <v>5.9864402365473107E-2</v>
      </c>
      <c r="K488" s="15">
        <f t="shared" si="109"/>
        <v>1.7255033622989309E-2</v>
      </c>
      <c r="L488" s="15">
        <f t="shared" si="109"/>
        <v>2.0776469056252432E-2</v>
      </c>
      <c r="M488" s="15">
        <f t="shared" si="109"/>
        <v>4.3313655829136426E-2</v>
      </c>
      <c r="N488" s="15">
        <f t="shared" si="109"/>
        <v>1.419138479605039E-2</v>
      </c>
      <c r="O488" s="15">
        <f t="shared" si="109"/>
        <v>3.7327215592589114E-2</v>
      </c>
      <c r="P488" s="15">
        <f t="shared" si="109"/>
        <v>6.8667990948630922E-2</v>
      </c>
      <c r="Q488" s="15">
        <f t="shared" si="109"/>
        <v>3.9968292167536459E-2</v>
      </c>
      <c r="R488" s="15">
        <f t="shared" si="109"/>
        <v>3.5390426104294402E-2</v>
      </c>
      <c r="S488" s="15">
        <f t="shared" si="109"/>
        <v>4.419401468745221E-2</v>
      </c>
      <c r="T488" s="15">
        <f t="shared" si="110"/>
        <v>5.8279756420504703E-2</v>
      </c>
      <c r="U488" s="15">
        <f t="shared" si="110"/>
        <v>3.0460416497726024E-2</v>
      </c>
      <c r="V488" s="15">
        <f t="shared" si="110"/>
        <v>4.0320435710862766E-2</v>
      </c>
      <c r="W488" s="15">
        <f t="shared" si="110"/>
        <v>7.6063005358483482E-2</v>
      </c>
      <c r="X488" s="15">
        <f t="shared" si="110"/>
        <v>0.15283029780361959</v>
      </c>
      <c r="Y488" s="15">
        <f t="shared" si="110"/>
        <v>5.4582249215578423E-2</v>
      </c>
      <c r="Z488" s="15">
        <f t="shared" si="110"/>
        <v>5.7927612877178389E-2</v>
      </c>
      <c r="AA488" s="15">
        <f t="shared" si="110"/>
        <v>4.3137584057473269E-2</v>
      </c>
      <c r="AE488" s="58">
        <v>17</v>
      </c>
      <c r="AF488" s="58">
        <v>4.9000000000000004</v>
      </c>
      <c r="AG488" s="58">
        <v>5.9</v>
      </c>
      <c r="AH488" s="58">
        <v>12.3</v>
      </c>
      <c r="AI488" s="58">
        <v>4.03</v>
      </c>
      <c r="AJ488" s="58">
        <v>10.6</v>
      </c>
      <c r="AK488" s="58">
        <v>19.5</v>
      </c>
      <c r="AL488" s="58">
        <v>11.35</v>
      </c>
      <c r="AM488" s="58">
        <v>10.050000000000001</v>
      </c>
      <c r="AN488" s="58">
        <v>12.55</v>
      </c>
      <c r="AO488" s="58">
        <v>16.55</v>
      </c>
      <c r="AP488" s="58">
        <v>8.65</v>
      </c>
      <c r="AQ488" s="58">
        <v>11.45</v>
      </c>
      <c r="AR488" s="58">
        <v>21.6</v>
      </c>
      <c r="AS488" s="58">
        <v>43.4</v>
      </c>
      <c r="AT488" s="58">
        <v>15.5</v>
      </c>
      <c r="AU488" s="58">
        <v>16.45</v>
      </c>
      <c r="AV488" s="58">
        <v>12.25</v>
      </c>
      <c r="AW488" s="58">
        <f>SUM(AE488:AV488)</f>
        <v>254.02999999999994</v>
      </c>
      <c r="AX488" s="58">
        <f>AW488/AC489</f>
        <v>283.97510587702413</v>
      </c>
    </row>
    <row r="489" spans="1:50" s="58" customFormat="1">
      <c r="A489" s="108" t="s">
        <v>799</v>
      </c>
      <c r="B489" s="235" t="s">
        <v>810</v>
      </c>
      <c r="C489" s="24"/>
      <c r="D489" s="46"/>
      <c r="E489" s="6" t="s">
        <v>811</v>
      </c>
      <c r="F489" s="6" t="s">
        <v>812</v>
      </c>
      <c r="G489" s="233" t="s">
        <v>88</v>
      </c>
      <c r="H489" s="24">
        <v>166</v>
      </c>
      <c r="I489" s="15">
        <v>246.8</v>
      </c>
      <c r="J489" s="15">
        <f t="shared" si="109"/>
        <v>5.1661264181523496E-2</v>
      </c>
      <c r="K489" s="15">
        <f t="shared" si="109"/>
        <v>1.8841166936790926E-2</v>
      </c>
      <c r="L489" s="15">
        <f t="shared" si="109"/>
        <v>2.5729335494327387E-2</v>
      </c>
      <c r="M489" s="15">
        <f t="shared" si="109"/>
        <v>4.0113452188006479E-2</v>
      </c>
      <c r="N489" s="15">
        <f t="shared" si="109"/>
        <v>1.3067260940032415E-2</v>
      </c>
      <c r="O489" s="15">
        <f t="shared" si="109"/>
        <v>4.0316045380875201E-2</v>
      </c>
      <c r="P489" s="15">
        <f t="shared" si="109"/>
        <v>6.7666126418152339E-2</v>
      </c>
      <c r="Q489" s="15">
        <f t="shared" si="109"/>
        <v>4.0518638573743923E-2</v>
      </c>
      <c r="R489" s="15">
        <f t="shared" si="109"/>
        <v>2.8768233387358181E-2</v>
      </c>
      <c r="S489" s="15">
        <f t="shared" si="109"/>
        <v>4.6191247974068074E-2</v>
      </c>
      <c r="T489" s="15">
        <f t="shared" si="109"/>
        <v>6.7666126418152339E-2</v>
      </c>
      <c r="U489" s="15">
        <f t="shared" si="109"/>
        <v>2.8970826580226903E-2</v>
      </c>
      <c r="V489" s="15">
        <f t="shared" si="109"/>
        <v>4.0518638573743923E-2</v>
      </c>
      <c r="W489" s="15">
        <f t="shared" si="109"/>
        <v>6.3614262560777957E-2</v>
      </c>
      <c r="X489" s="15">
        <f t="shared" si="109"/>
        <v>0.16815235008103727</v>
      </c>
      <c r="Y489" s="15">
        <f t="shared" si="109"/>
        <v>4.9432739059967583E-2</v>
      </c>
      <c r="Z489" s="15">
        <f t="shared" si="110"/>
        <v>6.179092382495948E-2</v>
      </c>
      <c r="AA489" s="15">
        <f t="shared" si="110"/>
        <v>4.1531604538087519E-2</v>
      </c>
      <c r="AC489" s="58">
        <f t="shared" si="87"/>
        <v>0.89455024311183129</v>
      </c>
      <c r="AE489" s="58">
        <v>12.75</v>
      </c>
      <c r="AF489" s="58">
        <v>4.6500000000000004</v>
      </c>
      <c r="AG489" s="58">
        <v>6.35</v>
      </c>
      <c r="AH489" s="58">
        <v>9.9</v>
      </c>
      <c r="AI489" s="58">
        <v>3.2250000000000001</v>
      </c>
      <c r="AJ489" s="58">
        <v>9.9499999999999993</v>
      </c>
      <c r="AK489" s="58">
        <v>16.7</v>
      </c>
      <c r="AL489" s="58">
        <v>10</v>
      </c>
      <c r="AM489" s="58">
        <v>7.1</v>
      </c>
      <c r="AN489" s="58">
        <v>11.4</v>
      </c>
      <c r="AO489" s="58">
        <v>16.7</v>
      </c>
      <c r="AP489" s="58">
        <v>7.15</v>
      </c>
      <c r="AQ489" s="58">
        <v>10</v>
      </c>
      <c r="AR489" s="58">
        <v>15.7</v>
      </c>
      <c r="AS489" s="58">
        <v>41.5</v>
      </c>
      <c r="AT489" s="58">
        <v>12.2</v>
      </c>
      <c r="AU489" s="58">
        <v>15.25</v>
      </c>
      <c r="AV489" s="58">
        <v>10.25</v>
      </c>
      <c r="AW489" s="58">
        <f>SUM(AE489:AV489)</f>
        <v>220.77500000000001</v>
      </c>
    </row>
    <row r="490" spans="1:50" s="68" customFormat="1">
      <c r="A490" s="228"/>
      <c r="B490" s="228"/>
      <c r="C490" s="48"/>
      <c r="D490" s="228"/>
      <c r="E490" s="231"/>
      <c r="F490" s="228"/>
      <c r="G490" s="232"/>
      <c r="H490" s="48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</row>
    <row r="491" spans="1:50" s="35" customFormat="1">
      <c r="A491" s="209"/>
      <c r="B491" s="209"/>
      <c r="C491" s="52"/>
      <c r="D491" s="209"/>
      <c r="E491" s="236"/>
      <c r="F491" s="209"/>
      <c r="G491" s="237"/>
      <c r="H491" s="52"/>
      <c r="I491" s="45">
        <f>AVERAGE(I486:I490)</f>
        <v>276.19303763446948</v>
      </c>
      <c r="J491" s="45">
        <f t="shared" ref="J491:AV491" si="111">AVERAGE(J486:J490)</f>
        <v>5.2848504376838613E-2</v>
      </c>
      <c r="K491" s="45">
        <f t="shared" si="111"/>
        <v>1.7656091809663609E-2</v>
      </c>
      <c r="L491" s="45">
        <f t="shared" si="111"/>
        <v>2.3324324309470599E-2</v>
      </c>
      <c r="M491" s="45">
        <f t="shared" si="111"/>
        <v>4.1346462275900026E-2</v>
      </c>
      <c r="N491" s="45">
        <f t="shared" si="111"/>
        <v>1.3771855055247041E-2</v>
      </c>
      <c r="O491" s="45">
        <f t="shared" si="111"/>
        <v>3.7999805125244687E-2</v>
      </c>
      <c r="P491" s="45">
        <f t="shared" si="111"/>
        <v>6.8383087746516316E-2</v>
      </c>
      <c r="Q491" s="45">
        <f t="shared" si="111"/>
        <v>3.9023672701273202E-2</v>
      </c>
      <c r="R491" s="45">
        <f t="shared" si="111"/>
        <v>3.0276792277220702E-2</v>
      </c>
      <c r="S491" s="45">
        <f t="shared" si="111"/>
        <v>4.5185342323777689E-2</v>
      </c>
      <c r="T491" s="45">
        <f t="shared" si="111"/>
        <v>6.2364103749165713E-2</v>
      </c>
      <c r="U491" s="45">
        <f t="shared" si="111"/>
        <v>2.8714050038923501E-2</v>
      </c>
      <c r="V491" s="45">
        <f t="shared" si="111"/>
        <v>3.9830864005246047E-2</v>
      </c>
      <c r="W491" s="45">
        <f t="shared" si="111"/>
        <v>7.0692316503270194E-2</v>
      </c>
      <c r="X491" s="45">
        <f t="shared" si="111"/>
        <v>0.15722611743436715</v>
      </c>
      <c r="Y491" s="45">
        <f t="shared" si="111"/>
        <v>5.1143263813643307E-2</v>
      </c>
      <c r="Z491" s="45">
        <f t="shared" si="111"/>
        <v>5.9105217822347886E-2</v>
      </c>
      <c r="AA491" s="45">
        <f t="shared" si="111"/>
        <v>4.0735435720689814E-2</v>
      </c>
      <c r="AB491" s="45"/>
      <c r="AC491" s="45">
        <f t="shared" si="111"/>
        <v>0.86470437106578091</v>
      </c>
      <c r="AD491" s="45"/>
      <c r="AE491" s="45">
        <f t="shared" si="111"/>
        <v>14.283333333333333</v>
      </c>
      <c r="AF491" s="45">
        <f t="shared" si="111"/>
        <v>4.6333333333333337</v>
      </c>
      <c r="AG491" s="45">
        <f t="shared" si="111"/>
        <v>6.1833333333333327</v>
      </c>
      <c r="AH491" s="45">
        <f t="shared" si="111"/>
        <v>10.733333333333334</v>
      </c>
      <c r="AI491" s="45">
        <f t="shared" si="111"/>
        <v>3.5449999999999999</v>
      </c>
      <c r="AJ491" s="45">
        <f t="shared" si="111"/>
        <v>9.9833333333333325</v>
      </c>
      <c r="AK491" s="45">
        <f t="shared" si="111"/>
        <v>17.5</v>
      </c>
      <c r="AL491" s="45">
        <f t="shared" si="111"/>
        <v>10.4</v>
      </c>
      <c r="AM491" s="45">
        <f t="shared" si="111"/>
        <v>8.15</v>
      </c>
      <c r="AN491" s="45">
        <f t="shared" si="111"/>
        <v>11.483333333333334</v>
      </c>
      <c r="AO491" s="45">
        <f t="shared" si="111"/>
        <v>16.483333333333334</v>
      </c>
      <c r="AP491" s="45">
        <f t="shared" si="111"/>
        <v>7.6500000000000012</v>
      </c>
      <c r="AQ491" s="45">
        <f t="shared" si="111"/>
        <v>10.299999999999999</v>
      </c>
      <c r="AR491" s="45">
        <f t="shared" si="111"/>
        <v>17.733333333333334</v>
      </c>
      <c r="AS491" s="45">
        <f t="shared" si="111"/>
        <v>41.633333333333333</v>
      </c>
      <c r="AT491" s="45">
        <f t="shared" si="111"/>
        <v>13.216666666666667</v>
      </c>
      <c r="AU491" s="45">
        <f t="shared" si="111"/>
        <v>15.733333333333334</v>
      </c>
      <c r="AV491" s="45">
        <f t="shared" si="111"/>
        <v>10.950000000000001</v>
      </c>
    </row>
    <row r="492" spans="1:50" s="10" customFormat="1">
      <c r="A492" s="58" t="s">
        <v>813</v>
      </c>
      <c r="B492" s="58" t="s">
        <v>814</v>
      </c>
      <c r="C492" s="171">
        <v>1992</v>
      </c>
      <c r="D492" s="10" t="s">
        <v>815</v>
      </c>
      <c r="E492" s="238" t="s">
        <v>816</v>
      </c>
      <c r="F492" s="100" t="s">
        <v>817</v>
      </c>
      <c r="G492" s="233">
        <v>103</v>
      </c>
      <c r="H492" s="24">
        <v>168</v>
      </c>
      <c r="I492" s="10">
        <v>350.0487</v>
      </c>
      <c r="J492" s="100">
        <v>6.284839795148503E-2</v>
      </c>
      <c r="K492" s="10">
        <v>1.2284005054153894E-2</v>
      </c>
      <c r="L492" s="10">
        <v>1.7997495777016169E-2</v>
      </c>
      <c r="M492" s="10">
        <v>3.8566062379320365E-2</v>
      </c>
      <c r="N492" s="10">
        <v>1.1441265172531707E-2</v>
      </c>
      <c r="O492" s="10">
        <v>3.9994435060035929E-2</v>
      </c>
      <c r="P492" s="10">
        <v>7.3132681252637138E-2</v>
      </c>
      <c r="Q492" s="10">
        <v>4.5707925782898208E-2</v>
      </c>
      <c r="R492" s="10">
        <v>2.9995826295026951E-2</v>
      </c>
      <c r="S492" s="10">
        <v>4.5707925782898208E-2</v>
      </c>
      <c r="T492" s="10">
        <v>6.999026135506288E-2</v>
      </c>
      <c r="U492" s="10">
        <v>2.5710708252880243E-2</v>
      </c>
      <c r="V492" s="10">
        <v>3.9423085987749705E-2</v>
      </c>
      <c r="W492" s="10">
        <v>0.10712795105366768</v>
      </c>
      <c r="X492" s="10">
        <v>0.15997774024014372</v>
      </c>
      <c r="Y492" s="10">
        <v>3.8851736915463474E-2</v>
      </c>
      <c r="Z492" s="10">
        <v>4.5707925782898208E-2</v>
      </c>
      <c r="AA492" s="10">
        <v>4.7136298463613779E-2</v>
      </c>
      <c r="AB492" s="239"/>
      <c r="AC492" s="10">
        <f>SUM(J492:AA492)</f>
        <v>0.91160172855948329</v>
      </c>
    </row>
    <row r="493" spans="1:50" s="10" customFormat="1">
      <c r="A493" s="58" t="s">
        <v>818</v>
      </c>
      <c r="B493" s="10" t="s">
        <v>819</v>
      </c>
      <c r="C493" s="171">
        <v>1992</v>
      </c>
      <c r="D493" s="10" t="s">
        <v>820</v>
      </c>
      <c r="E493" s="238" t="s">
        <v>816</v>
      </c>
      <c r="F493" s="100" t="s">
        <v>821</v>
      </c>
      <c r="G493" s="233">
        <v>103</v>
      </c>
      <c r="H493" s="24">
        <v>168</v>
      </c>
      <c r="I493" s="10">
        <v>394.93414999999999</v>
      </c>
      <c r="J493" s="100">
        <v>6.2795278655948084E-2</v>
      </c>
      <c r="K493" s="10">
        <v>1.1141097826055307E-2</v>
      </c>
      <c r="L493" s="10">
        <v>1.5952026432761005E-2</v>
      </c>
      <c r="M493" s="10">
        <v>3.7727808547323653E-2</v>
      </c>
      <c r="N493" s="10">
        <v>1.1824756101745063E-2</v>
      </c>
      <c r="O493" s="10">
        <v>4.1525910078933408E-2</v>
      </c>
      <c r="P493" s="10">
        <v>7.5962030632195268E-2</v>
      </c>
      <c r="Q493" s="10">
        <v>5.0641353754796843E-2</v>
      </c>
      <c r="R493" s="10">
        <v>3.4436120553261854E-2</v>
      </c>
      <c r="S493" s="10">
        <v>4.4564391304221226E-2</v>
      </c>
      <c r="T493" s="10">
        <v>6.0769624505756216E-2</v>
      </c>
      <c r="U493" s="10">
        <v>2.5320676877398422E-2</v>
      </c>
      <c r="V493" s="10">
        <v>3.8487428853645603E-2</v>
      </c>
      <c r="W493" s="10">
        <v>0.11191739179810103</v>
      </c>
      <c r="X493" s="10">
        <v>0.16458439970308975</v>
      </c>
      <c r="Y493" s="10">
        <v>3.950025592874154E-2</v>
      </c>
      <c r="Z493" s="10">
        <v>4.9375319910926925E-2</v>
      </c>
      <c r="AA493" s="10">
        <v>4.4817598072995207E-2</v>
      </c>
      <c r="AB493" s="239"/>
      <c r="AC493" s="10">
        <f>SUM(J493:AA493)</f>
        <v>0.92134346953789636</v>
      </c>
    </row>
    <row r="494" spans="1:50" s="10" customFormat="1">
      <c r="A494" s="58" t="s">
        <v>822</v>
      </c>
      <c r="B494" s="10" t="s">
        <v>592</v>
      </c>
      <c r="C494" s="171">
        <v>1992</v>
      </c>
      <c r="D494" s="10" t="s">
        <v>820</v>
      </c>
      <c r="E494" s="238" t="s">
        <v>816</v>
      </c>
      <c r="F494" s="100" t="s">
        <v>823</v>
      </c>
      <c r="G494" s="233">
        <v>103</v>
      </c>
      <c r="H494" s="24">
        <v>168</v>
      </c>
      <c r="I494" s="10">
        <v>378.91520000000003</v>
      </c>
      <c r="J494" s="100">
        <v>6.3338710086056196E-2</v>
      </c>
      <c r="K494" s="10">
        <v>1.2931653309236473E-2</v>
      </c>
      <c r="L494" s="10">
        <v>1.7418145273665451E-2</v>
      </c>
      <c r="M494" s="10">
        <v>4.1170161555936523E-2</v>
      </c>
      <c r="N494" s="10">
        <v>1.1348185557085068E-2</v>
      </c>
      <c r="O494" s="10">
        <v>4.3545363184163632E-2</v>
      </c>
      <c r="P494" s="10">
        <v>8.4187702156049676E-2</v>
      </c>
      <c r="Q494" s="10">
        <v>4.6184476104415971E-2</v>
      </c>
      <c r="R494" s="10">
        <v>3.1669355043028098E-2</v>
      </c>
      <c r="S494" s="10">
        <v>4.776794385656738E-2</v>
      </c>
      <c r="T494" s="10">
        <v>6.8616935926560874E-2</v>
      </c>
      <c r="U494" s="10">
        <v>2.6127217910498178E-2</v>
      </c>
      <c r="V494" s="10">
        <v>4.4337097060239333E-2</v>
      </c>
      <c r="W494" s="10">
        <v>0.11559314590705254</v>
      </c>
      <c r="X494" s="10">
        <v>0.18025141245323489</v>
      </c>
      <c r="Y494" s="10">
        <v>4.222580672403746E-2</v>
      </c>
      <c r="Z494" s="10">
        <v>5.1726613236945891E-2</v>
      </c>
      <c r="AA494" s="10">
        <v>4.9351411608718782E-2</v>
      </c>
      <c r="AB494" s="239"/>
      <c r="AC494" s="10">
        <f>SUM(J494:AA494)</f>
        <v>0.9777913369534923</v>
      </c>
    </row>
    <row r="495" spans="1:50" s="10" customFormat="1">
      <c r="A495" s="58" t="s">
        <v>824</v>
      </c>
      <c r="B495" s="10" t="s">
        <v>825</v>
      </c>
      <c r="C495" s="171">
        <v>1992</v>
      </c>
      <c r="D495" s="10" t="s">
        <v>815</v>
      </c>
      <c r="E495" s="238" t="s">
        <v>816</v>
      </c>
      <c r="F495" s="100" t="s">
        <v>826</v>
      </c>
      <c r="G495" s="233">
        <v>103</v>
      </c>
      <c r="H495" s="24">
        <v>168</v>
      </c>
      <c r="I495" s="10">
        <v>367.78395</v>
      </c>
      <c r="J495" s="100">
        <v>6.2536714829453541E-2</v>
      </c>
      <c r="K495" s="10">
        <v>1.2779241726018768E-2</v>
      </c>
      <c r="L495" s="10">
        <v>1.6313925607683532E-2</v>
      </c>
      <c r="M495" s="10">
        <v>3.8609623938184359E-2</v>
      </c>
      <c r="N495" s="10">
        <v>1.3010355672127617E-2</v>
      </c>
      <c r="O495" s="10">
        <v>4.1872409059721068E-2</v>
      </c>
      <c r="P495" s="10">
        <v>7.6675450356112604E-2</v>
      </c>
      <c r="Q495" s="10">
        <v>5.0845068143947007E-2</v>
      </c>
      <c r="R495" s="10">
        <v>3.616253509703183E-2</v>
      </c>
      <c r="S495" s="10">
        <v>4.5407092941385833E-2</v>
      </c>
      <c r="T495" s="10">
        <v>7.2053171433935595E-2</v>
      </c>
      <c r="U495" s="10">
        <v>2.5014685931781414E-2</v>
      </c>
      <c r="V495" s="10">
        <v>4.0512915259080774E-2</v>
      </c>
      <c r="W495" s="10">
        <v>0.11283798545314443</v>
      </c>
      <c r="X495" s="10">
        <v>0.16640204119837204</v>
      </c>
      <c r="Y495" s="10">
        <v>4.0512915259080774E-2</v>
      </c>
      <c r="Z495" s="10">
        <v>5.0301270623690893E-2</v>
      </c>
      <c r="AA495" s="10">
        <v>4.5135194181257776E-2</v>
      </c>
      <c r="AB495" s="239"/>
      <c r="AC495" s="10">
        <f>SUM(J495:AA495)</f>
        <v>0.94698259671200979</v>
      </c>
    </row>
    <row r="496" spans="1:50" s="10" customFormat="1">
      <c r="A496" s="58" t="s">
        <v>827</v>
      </c>
      <c r="B496" s="10" t="s">
        <v>161</v>
      </c>
      <c r="C496" s="37">
        <v>37166</v>
      </c>
      <c r="D496" s="10" t="s">
        <v>816</v>
      </c>
      <c r="E496" s="238" t="s">
        <v>816</v>
      </c>
      <c r="F496" s="58" t="s">
        <v>828</v>
      </c>
      <c r="G496" s="233">
        <v>103</v>
      </c>
      <c r="H496" s="24">
        <v>168</v>
      </c>
      <c r="I496" s="10">
        <v>368.6</v>
      </c>
      <c r="J496" s="100">
        <v>6.4297341291372753E-2</v>
      </c>
      <c r="K496" s="10">
        <v>1.5328269126424309E-2</v>
      </c>
      <c r="L496" s="10">
        <v>1.6277807921866522E-2</v>
      </c>
      <c r="M496" s="10">
        <v>3.8659793814432984E-2</v>
      </c>
      <c r="N496" s="10">
        <v>1.3049376017362993E-2</v>
      </c>
      <c r="O496" s="10">
        <v>4.489962018448182E-2</v>
      </c>
      <c r="P496" s="10">
        <v>7.7455236028214858E-2</v>
      </c>
      <c r="Q496" s="10">
        <v>5.2224633749321757E-2</v>
      </c>
      <c r="R496" s="10">
        <v>3.7167661421595222E-2</v>
      </c>
      <c r="S496" s="10">
        <v>4.6798697775366251E-2</v>
      </c>
      <c r="T496" s="10">
        <v>7.7183939229517079E-2</v>
      </c>
      <c r="U496" s="10">
        <v>2.6315789473684206E-2</v>
      </c>
      <c r="V496" s="10">
        <v>4.3271839392295168E-2</v>
      </c>
      <c r="W496" s="10">
        <v>0.11733586543678784</v>
      </c>
      <c r="X496" s="10">
        <v>0.18733043950081388</v>
      </c>
      <c r="Y496" s="10">
        <v>4.2593597395550728E-2</v>
      </c>
      <c r="Z496" s="10">
        <v>5.2495930548019536E-2</v>
      </c>
      <c r="AA496" s="10">
        <v>5.1410743353228427E-2</v>
      </c>
      <c r="AB496" s="239"/>
      <c r="AC496" s="10">
        <f t="shared" si="87"/>
        <v>1.0040965816603362</v>
      </c>
    </row>
    <row r="497" spans="1:29" s="10" customFormat="1">
      <c r="A497" s="58" t="s">
        <v>827</v>
      </c>
      <c r="B497" s="10" t="s">
        <v>349</v>
      </c>
      <c r="C497" s="37">
        <v>37166</v>
      </c>
      <c r="D497" s="10" t="s">
        <v>816</v>
      </c>
      <c r="E497" s="238" t="s">
        <v>816</v>
      </c>
      <c r="F497" s="58" t="s">
        <v>829</v>
      </c>
      <c r="G497" s="233">
        <v>103</v>
      </c>
      <c r="H497" s="24">
        <v>168</v>
      </c>
      <c r="I497" s="10">
        <v>371.6</v>
      </c>
      <c r="J497" s="100">
        <v>6.2432723358449939E-2</v>
      </c>
      <c r="K497" s="10">
        <v>1.5608180839612485E-2</v>
      </c>
      <c r="L497" s="10">
        <v>1.6550053821313242E-2</v>
      </c>
      <c r="M497" s="10">
        <v>3.8482238966630784E-2</v>
      </c>
      <c r="N497" s="10">
        <v>1.2984391819160387E-2</v>
      </c>
      <c r="O497" s="10">
        <v>4.3326157158234666E-2</v>
      </c>
      <c r="P497" s="10">
        <v>7.467707212055974E-2</v>
      </c>
      <c r="Q497" s="10">
        <v>5.086114101184068E-2</v>
      </c>
      <c r="R497" s="10">
        <v>3.6463939720129172E-2</v>
      </c>
      <c r="S497" s="10">
        <v>4.5748116254036596E-2</v>
      </c>
      <c r="T497" s="10">
        <v>8.0193756727664156E-2</v>
      </c>
      <c r="U497" s="10">
        <v>2.5834230355220665E-2</v>
      </c>
      <c r="V497" s="10">
        <v>4.211517761033369E-2</v>
      </c>
      <c r="W497" s="10">
        <v>0.11585037674919267</v>
      </c>
      <c r="X497" s="10">
        <v>0.18272335844994619</v>
      </c>
      <c r="Y497" s="10">
        <v>4.1173304628632938E-2</v>
      </c>
      <c r="Z497" s="10">
        <v>5.0322927879440253E-2</v>
      </c>
      <c r="AA497" s="10">
        <v>5.0053821313240043E-2</v>
      </c>
      <c r="AB497" s="239"/>
      <c r="AC497" s="10">
        <f t="shared" si="87"/>
        <v>0.98540096878363825</v>
      </c>
    </row>
    <row r="498" spans="1:29" s="10" customFormat="1">
      <c r="A498" s="58"/>
      <c r="C498" s="37"/>
      <c r="E498" s="238"/>
      <c r="F498" s="58"/>
      <c r="G498" s="24"/>
      <c r="H498" s="24"/>
      <c r="J498" s="100"/>
      <c r="AB498" s="239"/>
    </row>
    <row r="499" spans="1:29" s="30" customFormat="1">
      <c r="A499" s="118"/>
      <c r="C499" s="119"/>
      <c r="E499" s="240" t="s">
        <v>816</v>
      </c>
      <c r="G499" s="119"/>
      <c r="H499" s="119"/>
      <c r="I499" s="35">
        <f>AVERAGE(I492:I497)</f>
        <v>371.98033333333336</v>
      </c>
      <c r="J499" s="35">
        <f t="shared" ref="J499:AA499" si="112">AVERAGE(J492:J497)</f>
        <v>6.3041527695460939E-2</v>
      </c>
      <c r="K499" s="35">
        <f t="shared" si="112"/>
        <v>1.3345407980250206E-2</v>
      </c>
      <c r="L499" s="35">
        <f t="shared" si="112"/>
        <v>1.6751575805717654E-2</v>
      </c>
      <c r="M499" s="35">
        <f t="shared" si="112"/>
        <v>3.8869281533638118E-2</v>
      </c>
      <c r="N499" s="35">
        <f t="shared" si="112"/>
        <v>1.2276388390002139E-2</v>
      </c>
      <c r="O499" s="35">
        <f t="shared" si="112"/>
        <v>4.2527315787595082E-2</v>
      </c>
      <c r="P499" s="35">
        <f t="shared" si="112"/>
        <v>7.7015028757628209E-2</v>
      </c>
      <c r="Q499" s="35">
        <f t="shared" si="112"/>
        <v>4.9410766424536741E-2</v>
      </c>
      <c r="R499" s="35">
        <f t="shared" si="112"/>
        <v>3.4315906355012187E-2</v>
      </c>
      <c r="S499" s="35">
        <f t="shared" si="112"/>
        <v>4.599902798574592E-2</v>
      </c>
      <c r="T499" s="35">
        <f t="shared" si="112"/>
        <v>7.1467948196416123E-2</v>
      </c>
      <c r="U499" s="35">
        <f t="shared" si="112"/>
        <v>2.5720551466910522E-2</v>
      </c>
      <c r="V499" s="35">
        <f t="shared" si="112"/>
        <v>4.1357924027224047E-2</v>
      </c>
      <c r="W499" s="35">
        <f t="shared" si="112"/>
        <v>0.11344378606632437</v>
      </c>
      <c r="X499" s="35">
        <f t="shared" si="112"/>
        <v>0.17354489859093339</v>
      </c>
      <c r="Y499" s="35">
        <f t="shared" si="112"/>
        <v>4.0809602808584484E-2</v>
      </c>
      <c r="Z499" s="35">
        <f t="shared" si="112"/>
        <v>4.9988331330320289E-2</v>
      </c>
      <c r="AA499" s="35">
        <f t="shared" si="112"/>
        <v>4.7984177832175672E-2</v>
      </c>
      <c r="AB499" s="241"/>
    </row>
    <row r="500" spans="1:29" s="10" customFormat="1">
      <c r="A500" s="58" t="s">
        <v>830</v>
      </c>
      <c r="B500" s="10" t="s">
        <v>720</v>
      </c>
      <c r="C500" s="171">
        <v>1992</v>
      </c>
      <c r="D500" s="6" t="s">
        <v>831</v>
      </c>
      <c r="E500" s="238" t="s">
        <v>832</v>
      </c>
      <c r="F500" s="100" t="s">
        <v>833</v>
      </c>
      <c r="G500" s="7">
        <v>101</v>
      </c>
      <c r="H500" s="24">
        <v>175</v>
      </c>
      <c r="I500" s="10">
        <v>435.99</v>
      </c>
      <c r="J500" s="100">
        <v>5.917566916672401E-2</v>
      </c>
      <c r="K500" s="10">
        <v>1.3303057409573613E-2</v>
      </c>
      <c r="L500" s="10">
        <v>1.8349044702860157E-2</v>
      </c>
      <c r="M500" s="10">
        <v>3.6698089405720315E-2</v>
      </c>
      <c r="N500" s="10">
        <v>1.2660840844973507E-2</v>
      </c>
      <c r="O500" s="10">
        <v>4.1285350581435357E-2</v>
      </c>
      <c r="P500" s="10">
        <v>7.4542994105369381E-2</v>
      </c>
      <c r="Q500" s="10">
        <v>4.3349618110507117E-2</v>
      </c>
      <c r="R500" s="10">
        <v>2.8899745407004747E-2</v>
      </c>
      <c r="S500" s="10">
        <v>4.4267070345650132E-2</v>
      </c>
      <c r="T500" s="10">
        <v>6.8120828459368329E-2</v>
      </c>
      <c r="U500" s="10">
        <v>2.4083121172503955E-2</v>
      </c>
      <c r="V500" s="10">
        <v>3.9221083052363589E-2</v>
      </c>
      <c r="W500" s="10">
        <v>0.11009426821716094</v>
      </c>
      <c r="X500" s="10">
        <v>0.16514140232574143</v>
      </c>
      <c r="Y500" s="10">
        <v>3.8303630817220574E-2</v>
      </c>
      <c r="Z500" s="10">
        <v>4.6331337874721892E-2</v>
      </c>
      <c r="AA500" s="10">
        <v>4.3808344228078631E-2</v>
      </c>
      <c r="AB500" s="239"/>
      <c r="AC500" s="10">
        <f t="shared" si="87"/>
        <v>0.9076354962269777</v>
      </c>
    </row>
    <row r="501" spans="1:29" s="10" customFormat="1">
      <c r="A501" s="58" t="s">
        <v>834</v>
      </c>
      <c r="B501" s="10" t="s">
        <v>835</v>
      </c>
      <c r="C501" s="171">
        <v>1992</v>
      </c>
      <c r="D501" s="6" t="s">
        <v>831</v>
      </c>
      <c r="E501" s="238" t="s">
        <v>832</v>
      </c>
      <c r="F501" s="100" t="s">
        <v>836</v>
      </c>
      <c r="G501" s="7">
        <v>101</v>
      </c>
      <c r="H501" s="24">
        <v>175</v>
      </c>
      <c r="I501" s="10">
        <v>486.34719999999999</v>
      </c>
      <c r="J501" s="100">
        <v>6.0245026598282056E-2</v>
      </c>
      <c r="K501" s="10">
        <v>1.2336865515006564E-2</v>
      </c>
      <c r="L501" s="10">
        <v>1.5421081893758204E-2</v>
      </c>
      <c r="M501" s="10">
        <v>3.9066740797520781E-2</v>
      </c>
      <c r="N501" s="10">
        <v>1.1473284928956105E-2</v>
      </c>
      <c r="O501" s="10">
        <v>4.3590258153023191E-2</v>
      </c>
      <c r="P501" s="10">
        <v>7.7722252744541351E-2</v>
      </c>
      <c r="Q501" s="10">
        <v>4.7085703382275045E-2</v>
      </c>
      <c r="R501" s="10">
        <v>3.1047778212766518E-2</v>
      </c>
      <c r="S501" s="10">
        <v>4.6468860106524727E-2</v>
      </c>
      <c r="T501" s="10">
        <v>6.8058374757786214E-2</v>
      </c>
      <c r="U501" s="10">
        <v>2.5084959880513343E-2</v>
      </c>
      <c r="V501" s="10">
        <v>4.1328499475271993E-2</v>
      </c>
      <c r="W501" s="10">
        <v>0.11617215026631181</v>
      </c>
      <c r="X501" s="10">
        <v>0.17477226146259298</v>
      </c>
      <c r="Y501" s="10">
        <v>4.1534113900522099E-2</v>
      </c>
      <c r="Z501" s="10">
        <v>2.9197248385515531E-2</v>
      </c>
      <c r="AA501" s="10">
        <v>4.6674474531774833E-2</v>
      </c>
      <c r="AB501" s="239"/>
      <c r="AC501" s="10">
        <f t="shared" si="87"/>
        <v>0.92727993499294326</v>
      </c>
    </row>
    <row r="502" spans="1:29" s="10" customFormat="1">
      <c r="A502" s="58" t="s">
        <v>837</v>
      </c>
      <c r="B502" s="10" t="s">
        <v>838</v>
      </c>
      <c r="C502" s="37">
        <v>37263</v>
      </c>
      <c r="D502" s="6" t="s">
        <v>831</v>
      </c>
      <c r="E502" s="238" t="s">
        <v>832</v>
      </c>
      <c r="F502" s="100" t="s">
        <v>839</v>
      </c>
      <c r="G502" s="7">
        <v>101</v>
      </c>
      <c r="H502" s="24">
        <v>175</v>
      </c>
      <c r="I502" s="10">
        <v>454.35</v>
      </c>
      <c r="J502" s="100">
        <v>6.0746120831957739E-2</v>
      </c>
      <c r="K502" s="10">
        <v>1.5186530207989435E-2</v>
      </c>
      <c r="L502" s="10">
        <v>1.5406624848684934E-2</v>
      </c>
      <c r="M502" s="10">
        <v>3.8516562121712332E-2</v>
      </c>
      <c r="N502" s="10">
        <v>1.3524815670738415E-2</v>
      </c>
      <c r="O502" s="10">
        <v>4.5889732585011556E-2</v>
      </c>
      <c r="P502" s="10">
        <v>7.7913502806206666E-2</v>
      </c>
      <c r="Q502" s="10">
        <v>5.2162429844833276E-2</v>
      </c>
      <c r="R502" s="10">
        <v>3.7966325519973587E-2</v>
      </c>
      <c r="S502" s="10">
        <v>4.8750962914053037E-2</v>
      </c>
      <c r="T502" s="10">
        <v>7.461208319577417E-2</v>
      </c>
      <c r="U502" s="10">
        <v>2.5751072961373387E-2</v>
      </c>
      <c r="V502" s="10">
        <v>4.3578738857708813E-2</v>
      </c>
      <c r="W502" s="10">
        <v>0.11620997028722349</v>
      </c>
      <c r="X502" s="10">
        <v>0.18410916694178497</v>
      </c>
      <c r="Y502" s="10">
        <v>4.3138549576317818E-2</v>
      </c>
      <c r="Z502" s="10">
        <v>5.0621767359964785E-2</v>
      </c>
      <c r="AA502" s="10">
        <v>5.0731814680312536E-2</v>
      </c>
      <c r="AB502" s="239"/>
      <c r="AC502" s="10">
        <f t="shared" ref="AC502:AC563" si="113">SUM(J502:AA502)</f>
        <v>0.99481677121162082</v>
      </c>
    </row>
    <row r="503" spans="1:29" s="10" customFormat="1">
      <c r="A503" s="58" t="s">
        <v>840</v>
      </c>
      <c r="B503" s="10" t="s">
        <v>710</v>
      </c>
      <c r="C503" s="37">
        <v>37320</v>
      </c>
      <c r="D503" s="6" t="s">
        <v>831</v>
      </c>
      <c r="E503" s="238" t="s">
        <v>832</v>
      </c>
      <c r="F503" s="100" t="s">
        <v>841</v>
      </c>
      <c r="G503" s="7">
        <v>101</v>
      </c>
      <c r="H503" s="24">
        <v>175</v>
      </c>
      <c r="I503" s="10">
        <v>442.35</v>
      </c>
      <c r="J503" s="100">
        <v>6.1489770543687122E-2</v>
      </c>
      <c r="K503" s="10">
        <v>1.4694246637278172E-2</v>
      </c>
      <c r="L503" s="10">
        <v>1.5711540635243586E-2</v>
      </c>
      <c r="M503" s="10">
        <v>3.9335367921329259E-2</v>
      </c>
      <c r="N503" s="10">
        <v>1.3503635884103839E-2</v>
      </c>
      <c r="O503" s="10">
        <v>4.4647903244037522E-2</v>
      </c>
      <c r="P503" s="10">
        <v>7.7879507177574317E-2</v>
      </c>
      <c r="Q503" s="10">
        <v>5.0525601898948794E-2</v>
      </c>
      <c r="R503" s="10">
        <v>3.7187747258957835E-2</v>
      </c>
      <c r="S503" s="10">
        <v>4.6795523906408946E-2</v>
      </c>
      <c r="T503" s="10">
        <v>7.5505821182321686E-2</v>
      </c>
      <c r="U503" s="10">
        <v>2.5545382615575901E-2</v>
      </c>
      <c r="V503" s="10">
        <v>4.3178478580309709E-2</v>
      </c>
      <c r="W503" s="10">
        <v>0.11642364643381936</v>
      </c>
      <c r="X503" s="10">
        <v>0.18299988696733355</v>
      </c>
      <c r="Y503" s="10">
        <v>4.2161184582344295E-2</v>
      </c>
      <c r="Z503" s="10">
        <v>5.063863456538939E-2</v>
      </c>
      <c r="AA503" s="10">
        <v>5.1768961229795407E-2</v>
      </c>
      <c r="AB503" s="239"/>
      <c r="AC503" s="10">
        <f t="shared" si="113"/>
        <v>0.98999284126445852</v>
      </c>
    </row>
    <row r="504" spans="1:29" s="10" customFormat="1">
      <c r="A504" s="58" t="s">
        <v>840</v>
      </c>
      <c r="B504" s="10" t="s">
        <v>842</v>
      </c>
      <c r="C504" s="37">
        <v>37320</v>
      </c>
      <c r="D504" s="6" t="s">
        <v>831</v>
      </c>
      <c r="E504" s="238" t="s">
        <v>832</v>
      </c>
      <c r="F504" s="100" t="s">
        <v>843</v>
      </c>
      <c r="G504" s="7">
        <v>101</v>
      </c>
      <c r="H504" s="24">
        <v>175</v>
      </c>
      <c r="I504" s="10">
        <v>443.85</v>
      </c>
      <c r="J504" s="100">
        <v>6.1619916638503996E-2</v>
      </c>
      <c r="K504" s="10">
        <v>1.5207840486650895E-2</v>
      </c>
      <c r="L504" s="10">
        <v>1.5771093838008336E-2</v>
      </c>
      <c r="M504" s="10">
        <v>3.9202433254477857E-2</v>
      </c>
      <c r="N504" s="10">
        <v>1.3698321505012954E-2</v>
      </c>
      <c r="O504" s="10">
        <v>4.5285569449138224E-2</v>
      </c>
      <c r="P504" s="10">
        <v>7.7503661146783823E-2</v>
      </c>
      <c r="Q504" s="10">
        <v>5.0016897600540719E-2</v>
      </c>
      <c r="R504" s="10">
        <v>3.7400022530134053E-2</v>
      </c>
      <c r="S504" s="10">
        <v>4.7200630843753519E-2</v>
      </c>
      <c r="T504" s="10">
        <v>7.4236791708910677E-2</v>
      </c>
      <c r="U504" s="10">
        <v>2.6022304832713755E-2</v>
      </c>
      <c r="V504" s="10">
        <v>4.4159062746423339E-2</v>
      </c>
      <c r="W504" s="10">
        <v>0.11648079306071871</v>
      </c>
      <c r="X504" s="10">
        <v>0.1837332432127971</v>
      </c>
      <c r="Y504" s="10">
        <v>4.3145206713979943E-2</v>
      </c>
      <c r="Z504" s="10">
        <v>5.170665765461304E-2</v>
      </c>
      <c r="AA504" s="10">
        <v>5.1143404303255598E-2</v>
      </c>
      <c r="AB504" s="239"/>
      <c r="AC504" s="10">
        <f t="shared" si="113"/>
        <v>0.99353385152641638</v>
      </c>
    </row>
    <row r="505" spans="1:29" s="10" customFormat="1">
      <c r="A505" s="58" t="s">
        <v>844</v>
      </c>
      <c r="B505" s="10" t="s">
        <v>845</v>
      </c>
      <c r="C505" s="37">
        <v>37330</v>
      </c>
      <c r="D505" s="6" t="s">
        <v>831</v>
      </c>
      <c r="E505" s="238" t="s">
        <v>832</v>
      </c>
      <c r="F505" s="100" t="s">
        <v>846</v>
      </c>
      <c r="G505" s="7">
        <v>101</v>
      </c>
      <c r="H505" s="24">
        <v>175</v>
      </c>
      <c r="I505" s="10">
        <v>447.9</v>
      </c>
      <c r="J505" s="100">
        <v>6.1620897521768261E-2</v>
      </c>
      <c r="K505" s="10">
        <v>1.4288903773163653E-2</v>
      </c>
      <c r="L505" s="10">
        <v>1.4512167894619335E-2</v>
      </c>
      <c r="M505" s="10">
        <v>3.8847957133288681E-2</v>
      </c>
      <c r="N505" s="10">
        <v>1.3507479348068766E-2</v>
      </c>
      <c r="O505" s="10">
        <v>4.5322616655503467E-2</v>
      </c>
      <c r="P505" s="10">
        <v>7.7249386023666003E-2</v>
      </c>
      <c r="Q505" s="10">
        <v>4.9899531145344948E-2</v>
      </c>
      <c r="R505" s="10">
        <v>3.7620004465282436E-2</v>
      </c>
      <c r="S505" s="10">
        <v>4.6885465505693238E-2</v>
      </c>
      <c r="T505" s="10">
        <v>7.4570216566197819E-2</v>
      </c>
      <c r="U505" s="10">
        <v>2.589863808885912E-2</v>
      </c>
      <c r="V505" s="10">
        <v>4.320160750167449E-2</v>
      </c>
      <c r="W505" s="10">
        <v>0.11598571109622685</v>
      </c>
      <c r="X505" s="10">
        <v>0.18542085286894397</v>
      </c>
      <c r="Y505" s="10">
        <v>4.2978343380218803E-2</v>
      </c>
      <c r="Z505" s="10">
        <v>4.9787899084617109E-2</v>
      </c>
      <c r="AA505" s="10">
        <v>5.0234427327528468E-2</v>
      </c>
      <c r="AB505" s="239"/>
      <c r="AC505" s="10">
        <f t="shared" si="113"/>
        <v>0.98783210538066535</v>
      </c>
    </row>
    <row r="506" spans="1:29" s="10" customFormat="1">
      <c r="A506" s="117"/>
      <c r="C506" s="37"/>
      <c r="D506" s="46"/>
      <c r="E506" s="238"/>
      <c r="F506" s="100"/>
      <c r="G506" s="171"/>
      <c r="H506" s="171"/>
      <c r="J506" s="100"/>
      <c r="AB506" s="239"/>
    </row>
    <row r="507" spans="1:29" s="30" customFormat="1">
      <c r="A507" s="118"/>
      <c r="C507" s="242"/>
      <c r="E507" s="240" t="s">
        <v>832</v>
      </c>
      <c r="G507" s="119"/>
      <c r="H507" s="119"/>
      <c r="I507" s="35">
        <f>AVERAGE(I500:I505)</f>
        <v>451.79786666666661</v>
      </c>
      <c r="J507" s="35">
        <f t="shared" ref="J507:AA507" si="114">AVERAGE(J500:J505)</f>
        <v>6.0816233550153864E-2</v>
      </c>
      <c r="K507" s="35">
        <f t="shared" si="114"/>
        <v>1.4169574004943723E-2</v>
      </c>
      <c r="L507" s="35">
        <f t="shared" si="114"/>
        <v>1.5861925635529094E-2</v>
      </c>
      <c r="M507" s="35">
        <f t="shared" si="114"/>
        <v>3.8611191772341534E-2</v>
      </c>
      <c r="N507" s="35">
        <f t="shared" si="114"/>
        <v>1.3061396363642265E-2</v>
      </c>
      <c r="O507" s="35">
        <f t="shared" si="114"/>
        <v>4.4336905111358217E-2</v>
      </c>
      <c r="P507" s="35">
        <f t="shared" si="114"/>
        <v>7.7135217334023579E-2</v>
      </c>
      <c r="Q507" s="35">
        <f t="shared" si="114"/>
        <v>4.8839963663741652E-2</v>
      </c>
      <c r="R507" s="35">
        <f t="shared" si="114"/>
        <v>3.5020270565686525E-2</v>
      </c>
      <c r="S507" s="35">
        <f t="shared" si="114"/>
        <v>4.6728085603680601E-2</v>
      </c>
      <c r="T507" s="35">
        <f t="shared" si="114"/>
        <v>7.2517352645059818E-2</v>
      </c>
      <c r="U507" s="35">
        <f t="shared" si="114"/>
        <v>2.539757992525658E-2</v>
      </c>
      <c r="V507" s="35">
        <f t="shared" si="114"/>
        <v>4.2444578368958659E-2</v>
      </c>
      <c r="W507" s="35">
        <f t="shared" si="114"/>
        <v>0.11522775656024353</v>
      </c>
      <c r="X507" s="35">
        <f t="shared" si="114"/>
        <v>0.17936280229653234</v>
      </c>
      <c r="Y507" s="35">
        <f t="shared" si="114"/>
        <v>4.1876838161767259E-2</v>
      </c>
      <c r="Z507" s="35">
        <f t="shared" si="114"/>
        <v>4.6380590820803626E-2</v>
      </c>
      <c r="AA507" s="35">
        <f t="shared" si="114"/>
        <v>4.9060237716790911E-2</v>
      </c>
      <c r="AB507" s="241"/>
    </row>
    <row r="508" spans="1:29" s="10" customFormat="1">
      <c r="A508" s="58" t="s">
        <v>847</v>
      </c>
      <c r="B508" s="10" t="s">
        <v>111</v>
      </c>
      <c r="C508" s="37">
        <v>37159</v>
      </c>
      <c r="D508" s="10" t="s">
        <v>848</v>
      </c>
      <c r="E508" s="238" t="s">
        <v>849</v>
      </c>
      <c r="F508" s="100" t="s">
        <v>850</v>
      </c>
      <c r="G508" s="7">
        <v>99</v>
      </c>
      <c r="H508" s="24">
        <v>171</v>
      </c>
      <c r="I508" s="10">
        <v>478.75</v>
      </c>
      <c r="J508" s="100">
        <v>6.2036553524804174E-2</v>
      </c>
      <c r="K508" s="10">
        <v>1.524804177545692E-2</v>
      </c>
      <c r="L508" s="10">
        <v>1.493472584856397E-2</v>
      </c>
      <c r="M508" s="10">
        <v>3.83289817232376E-2</v>
      </c>
      <c r="N508" s="10">
        <v>1.3472584856396868E-2</v>
      </c>
      <c r="O508" s="10">
        <v>4.4073107049608359E-2</v>
      </c>
      <c r="P508" s="10">
        <v>7.7180156657963447E-2</v>
      </c>
      <c r="Q508" s="10">
        <v>5.0861618798955614E-2</v>
      </c>
      <c r="R508" s="10">
        <v>3.4986945169712791E-2</v>
      </c>
      <c r="S508" s="10">
        <v>4.5013054830287211E-2</v>
      </c>
      <c r="T508" s="10">
        <v>7.1331592689295037E-2</v>
      </c>
      <c r="U508" s="10">
        <v>2.6318537859007833E-2</v>
      </c>
      <c r="V508" s="10">
        <v>4.2924281984334206E-2</v>
      </c>
      <c r="W508" s="10">
        <v>0.11362924281984334</v>
      </c>
      <c r="X508" s="10">
        <v>0.18140992167101827</v>
      </c>
      <c r="Y508" s="10">
        <v>4.1984334203655355E-2</v>
      </c>
      <c r="Z508" s="10">
        <v>5.0861618798955614E-2</v>
      </c>
      <c r="AA508" s="10">
        <v>5.1070496083550909E-2</v>
      </c>
      <c r="AB508" s="239"/>
      <c r="AC508" s="10">
        <f t="shared" si="113"/>
        <v>0.97566579634464734</v>
      </c>
    </row>
    <row r="509" spans="1:29" s="10" customFormat="1">
      <c r="A509" s="58" t="s">
        <v>837</v>
      </c>
      <c r="B509" s="10" t="s">
        <v>851</v>
      </c>
      <c r="C509" s="37">
        <v>37263</v>
      </c>
      <c r="D509" s="10" t="s">
        <v>848</v>
      </c>
      <c r="E509" s="238" t="s">
        <v>849</v>
      </c>
      <c r="F509" s="100" t="s">
        <v>852</v>
      </c>
      <c r="G509" s="7">
        <v>99</v>
      </c>
      <c r="H509" s="24">
        <v>171</v>
      </c>
      <c r="I509" s="10">
        <v>451.9</v>
      </c>
      <c r="J509" s="100">
        <v>6.0854171276831161E-2</v>
      </c>
      <c r="K509" s="10">
        <v>1.4826289001991592E-2</v>
      </c>
      <c r="L509" s="10">
        <v>1.5711440584200043E-2</v>
      </c>
      <c r="M509" s="10">
        <v>3.850409382606771E-2</v>
      </c>
      <c r="N509" s="10">
        <v>1.355388360256694E-2</v>
      </c>
      <c r="O509" s="10">
        <v>4.5695950431511395E-2</v>
      </c>
      <c r="P509" s="10">
        <v>7.7672051338791778E-2</v>
      </c>
      <c r="Q509" s="10">
        <v>5.2555875193626908E-2</v>
      </c>
      <c r="R509" s="10">
        <v>3.7950874087187426E-2</v>
      </c>
      <c r="S509" s="10">
        <v>4.8462049125912815E-2</v>
      </c>
      <c r="T509" s="10">
        <v>7.5680460278822761E-2</v>
      </c>
      <c r="U509" s="10">
        <v>2.5890683779597256E-2</v>
      </c>
      <c r="V509" s="10">
        <v>4.2929851737109982E-2</v>
      </c>
      <c r="W509" s="10">
        <v>0.11628678911263554</v>
      </c>
      <c r="X509" s="10">
        <v>0.18488603673379067</v>
      </c>
      <c r="Y509" s="10">
        <v>4.2929851737109982E-2</v>
      </c>
      <c r="Z509" s="10">
        <v>5.1338791768090287E-2</v>
      </c>
      <c r="AA509" s="10">
        <v>5.1006859924762123E-2</v>
      </c>
      <c r="AB509" s="239"/>
      <c r="AC509" s="10">
        <f t="shared" si="113"/>
        <v>0.99673600354060643</v>
      </c>
    </row>
    <row r="510" spans="1:29" s="10" customFormat="1">
      <c r="A510" s="58"/>
      <c r="C510" s="37"/>
      <c r="E510" s="238"/>
      <c r="F510" s="100"/>
      <c r="G510" s="7"/>
      <c r="H510" s="24"/>
      <c r="J510" s="100"/>
      <c r="AB510" s="239"/>
    </row>
    <row r="511" spans="1:29" s="10" customFormat="1">
      <c r="A511" s="58" t="s">
        <v>853</v>
      </c>
      <c r="B511" s="10" t="s">
        <v>163</v>
      </c>
      <c r="C511" s="37">
        <v>37179</v>
      </c>
      <c r="D511" s="10" t="s">
        <v>854</v>
      </c>
      <c r="E511" s="238" t="s">
        <v>849</v>
      </c>
      <c r="F511" s="100" t="s">
        <v>855</v>
      </c>
      <c r="G511" s="7">
        <v>98</v>
      </c>
      <c r="H511" s="24">
        <v>172</v>
      </c>
      <c r="I511" s="10">
        <v>463.75</v>
      </c>
      <c r="J511" s="100">
        <v>6.2964959568733159E-2</v>
      </c>
      <c r="K511" s="10">
        <v>1.4878706199460917E-2</v>
      </c>
      <c r="L511" s="10">
        <v>1.54177897574124E-2</v>
      </c>
      <c r="M511" s="10">
        <v>4.0862533692722372E-2</v>
      </c>
      <c r="N511" s="10">
        <v>1.2840970350404313E-2</v>
      </c>
      <c r="O511" s="10">
        <v>4.5390835579514829E-2</v>
      </c>
      <c r="P511" s="10">
        <v>7.967654986522911E-2</v>
      </c>
      <c r="Q511" s="10">
        <v>5.2291105121293799E-2</v>
      </c>
      <c r="R511" s="10">
        <v>3.8706199460916441E-2</v>
      </c>
      <c r="S511" s="10">
        <v>4.7978436657681943E-2</v>
      </c>
      <c r="T511" s="10">
        <v>7.6765498652291111E-2</v>
      </c>
      <c r="U511" s="10">
        <v>2.587601078167116E-2</v>
      </c>
      <c r="V511" s="10">
        <v>4.3989218328840965E-2</v>
      </c>
      <c r="W511" s="10">
        <v>0.11956873315363882</v>
      </c>
      <c r="X511" s="10">
        <v>0.18544474393530996</v>
      </c>
      <c r="Y511" s="10">
        <v>4.3342318059299195E-2</v>
      </c>
      <c r="Z511" s="10">
        <v>4.9595687331536388E-2</v>
      </c>
      <c r="AA511" s="10">
        <v>5.2075471698113204E-2</v>
      </c>
      <c r="AB511" s="239"/>
      <c r="AC511" s="10">
        <f t="shared" si="113"/>
        <v>1.0076657681940702</v>
      </c>
    </row>
    <row r="512" spans="1:29" s="10" customFormat="1">
      <c r="A512" s="58" t="s">
        <v>856</v>
      </c>
      <c r="B512" s="10" t="s">
        <v>857</v>
      </c>
      <c r="C512" s="37">
        <v>37330</v>
      </c>
      <c r="D512" s="10" t="s">
        <v>854</v>
      </c>
      <c r="E512" s="238" t="s">
        <v>849</v>
      </c>
      <c r="F512" s="100" t="s">
        <v>858</v>
      </c>
      <c r="G512" s="7">
        <v>98</v>
      </c>
      <c r="H512" s="24">
        <v>172</v>
      </c>
      <c r="I512" s="10">
        <v>420.3</v>
      </c>
      <c r="J512" s="100">
        <v>6.328812752795622E-2</v>
      </c>
      <c r="K512" s="10">
        <v>1.5346181299072092E-2</v>
      </c>
      <c r="L512" s="10">
        <v>1.6416845110635261E-2</v>
      </c>
      <c r="M512" s="10">
        <v>4.0090411610754224E-2</v>
      </c>
      <c r="N512" s="10">
        <v>1.4465857720675707E-2</v>
      </c>
      <c r="O512" s="10">
        <v>4.5681655960028551E-2</v>
      </c>
      <c r="P512" s="10">
        <v>7.8515346181299073E-2</v>
      </c>
      <c r="Q512" s="10">
        <v>5.0678087080656672E-2</v>
      </c>
      <c r="R512" s="10">
        <v>3.8543897216274089E-2</v>
      </c>
      <c r="S512" s="10">
        <v>4.7466095645967162E-2</v>
      </c>
      <c r="T512" s="10">
        <v>7.3162027123483228E-2</v>
      </c>
      <c r="U512" s="10">
        <v>2.6290744706162265E-2</v>
      </c>
      <c r="V512" s="10">
        <v>4.4254104211277658E-2</v>
      </c>
      <c r="W512" s="10">
        <v>0.11705924339757316</v>
      </c>
      <c r="X512" s="10">
        <v>0.18522483940042825</v>
      </c>
      <c r="Y512" s="10">
        <v>4.3778253628360693E-2</v>
      </c>
      <c r="Z512" s="10">
        <v>5.044016178919819E-2</v>
      </c>
      <c r="AA512" s="10">
        <v>5.1986676183678325E-2</v>
      </c>
      <c r="AB512" s="239"/>
      <c r="AC512" s="10">
        <f t="shared" si="113"/>
        <v>1.0026885557934808</v>
      </c>
    </row>
    <row r="513" spans="1:48" s="10" customFormat="1">
      <c r="A513" s="117"/>
      <c r="C513" s="37"/>
      <c r="E513" s="238"/>
      <c r="F513" s="100"/>
      <c r="G513" s="171"/>
      <c r="H513" s="171"/>
      <c r="J513" s="100"/>
      <c r="AB513" s="239"/>
    </row>
    <row r="514" spans="1:48" s="30" customFormat="1">
      <c r="A514" s="118"/>
      <c r="C514" s="242"/>
      <c r="E514" s="240" t="s">
        <v>849</v>
      </c>
      <c r="G514" s="119"/>
      <c r="H514" s="119"/>
      <c r="I514" s="35">
        <f>AVERAGE(I508:I512)</f>
        <v>453.67500000000001</v>
      </c>
      <c r="J514" s="35">
        <f t="shared" ref="J514:AA514" si="115">AVERAGE(J508:J512)</f>
        <v>6.2285952974581171E-2</v>
      </c>
      <c r="K514" s="35">
        <f t="shared" si="115"/>
        <v>1.5074804568995381E-2</v>
      </c>
      <c r="L514" s="35">
        <f t="shared" si="115"/>
        <v>1.5620200325202917E-2</v>
      </c>
      <c r="M514" s="35">
        <f t="shared" si="115"/>
        <v>3.9446505213195475E-2</v>
      </c>
      <c r="N514" s="35">
        <f t="shared" si="115"/>
        <v>1.3583324132510956E-2</v>
      </c>
      <c r="O514" s="35">
        <f t="shared" si="115"/>
        <v>4.5210387255165782E-2</v>
      </c>
      <c r="P514" s="35">
        <f t="shared" si="115"/>
        <v>7.8261026010820856E-2</v>
      </c>
      <c r="Q514" s="35">
        <f t="shared" si="115"/>
        <v>5.1596671548633247E-2</v>
      </c>
      <c r="R514" s="35">
        <f t="shared" si="115"/>
        <v>3.7546978983522689E-2</v>
      </c>
      <c r="S514" s="35">
        <f t="shared" si="115"/>
        <v>4.7229909064962279E-2</v>
      </c>
      <c r="T514" s="35">
        <f t="shared" si="115"/>
        <v>7.4234894685973038E-2</v>
      </c>
      <c r="U514" s="35">
        <f t="shared" si="115"/>
        <v>2.6093994281609627E-2</v>
      </c>
      <c r="V514" s="35">
        <f t="shared" si="115"/>
        <v>4.3524364065390696E-2</v>
      </c>
      <c r="W514" s="35">
        <f t="shared" si="115"/>
        <v>0.11663600212092272</v>
      </c>
      <c r="X514" s="35">
        <f t="shared" si="115"/>
        <v>0.18424138543513677</v>
      </c>
      <c r="Y514" s="35">
        <f t="shared" si="115"/>
        <v>4.3008689407106303E-2</v>
      </c>
      <c r="Z514" s="35">
        <f t="shared" si="115"/>
        <v>5.0559064921945118E-2</v>
      </c>
      <c r="AA514" s="35">
        <f t="shared" si="115"/>
        <v>5.1534875972526144E-2</v>
      </c>
      <c r="AB514" s="241"/>
    </row>
    <row r="515" spans="1:48" s="10" customFormat="1">
      <c r="A515" s="58" t="s">
        <v>859</v>
      </c>
      <c r="B515" s="10" t="s">
        <v>860</v>
      </c>
      <c r="C515" s="171"/>
      <c r="D515" s="10" t="s">
        <v>861</v>
      </c>
      <c r="E515" s="238" t="s">
        <v>862</v>
      </c>
      <c r="F515" s="100" t="s">
        <v>863</v>
      </c>
      <c r="G515" s="171">
        <v>100</v>
      </c>
      <c r="H515" s="171">
        <v>173</v>
      </c>
      <c r="I515" s="10">
        <v>484.34424999999999</v>
      </c>
      <c r="J515" s="100">
        <v>6.2558810185111113E-2</v>
      </c>
      <c r="K515" s="10">
        <v>1.1768489044723872E-2</v>
      </c>
      <c r="L515" s="10">
        <v>1.5691318726298496E-2</v>
      </c>
      <c r="M515" s="10">
        <v>3.9434761535829116E-2</v>
      </c>
      <c r="N515" s="10">
        <v>1.3368590625366153E-2</v>
      </c>
      <c r="O515" s="10">
        <v>4.3151126497320863E-2</v>
      </c>
      <c r="P515" s="10">
        <v>7.7837199471243859E-2</v>
      </c>
      <c r="Q515" s="10">
        <v>5.2235574180967359E-2</v>
      </c>
      <c r="R515" s="10">
        <v>3.6131326014503112E-2</v>
      </c>
      <c r="S515" s="10">
        <v>4.4183450097735236E-2</v>
      </c>
      <c r="T515" s="10">
        <v>7.2675581469171982E-2</v>
      </c>
      <c r="U515" s="10">
        <v>2.5601625290276493E-2</v>
      </c>
      <c r="V515" s="10">
        <v>4.0467085136243489E-2</v>
      </c>
      <c r="W515" s="10">
        <v>0.11396852548574697</v>
      </c>
      <c r="X515" s="10">
        <v>0.17983077119218407</v>
      </c>
      <c r="Y515" s="10">
        <v>4.0467085136243489E-2</v>
      </c>
      <c r="Z515" s="10">
        <v>5.1616180020718737E-2</v>
      </c>
      <c r="AA515" s="10">
        <v>5.0996785860470108E-2</v>
      </c>
      <c r="AB515" s="239"/>
      <c r="AC515" s="10">
        <f t="shared" si="113"/>
        <v>0.97198428597015452</v>
      </c>
    </row>
    <row r="516" spans="1:48" s="10" customFormat="1">
      <c r="A516" s="58" t="s">
        <v>864</v>
      </c>
      <c r="B516" s="10" t="s">
        <v>74</v>
      </c>
      <c r="C516" s="37">
        <v>37159</v>
      </c>
      <c r="D516" s="10" t="s">
        <v>861</v>
      </c>
      <c r="E516" s="238" t="s">
        <v>862</v>
      </c>
      <c r="F516" s="100" t="s">
        <v>865</v>
      </c>
      <c r="G516" s="171">
        <v>100</v>
      </c>
      <c r="H516" s="171">
        <v>173</v>
      </c>
      <c r="I516" s="10">
        <v>532</v>
      </c>
      <c r="J516" s="100">
        <v>6.1842105263157893E-2</v>
      </c>
      <c r="K516" s="10">
        <v>1.4661654135338346E-2</v>
      </c>
      <c r="L516" s="10">
        <v>1.4191729323308271E-2</v>
      </c>
      <c r="M516" s="10">
        <v>3.9755639097744357E-2</v>
      </c>
      <c r="N516" s="10">
        <v>1.3439849624060151E-2</v>
      </c>
      <c r="O516" s="10">
        <v>4.6146616541353387E-2</v>
      </c>
      <c r="P516" s="10">
        <v>8.0169172932330821E-2</v>
      </c>
      <c r="Q516" s="10">
        <v>5.4041353383458647E-2</v>
      </c>
      <c r="R516" s="10">
        <v>3.8909774436090228E-2</v>
      </c>
      <c r="S516" s="10">
        <v>4.6898496240601502E-2</v>
      </c>
      <c r="T516" s="10">
        <v>7.4060150375939854E-2</v>
      </c>
      <c r="U516" s="10">
        <v>2.6503759398496241E-2</v>
      </c>
      <c r="V516" s="10">
        <v>4.3703007518796994E-2</v>
      </c>
      <c r="W516" s="10">
        <v>0.11776315789473683</v>
      </c>
      <c r="X516" s="10">
        <v>0.18712406015037594</v>
      </c>
      <c r="Y516" s="10">
        <v>4.2011278195488722E-2</v>
      </c>
      <c r="Z516" s="10">
        <v>5.0187969924812031E-2</v>
      </c>
      <c r="AA516" s="10">
        <v>5.1503759398496239E-2</v>
      </c>
      <c r="AB516" s="239"/>
      <c r="AC516" s="10">
        <f t="shared" si="113"/>
        <v>1.0029135338345863</v>
      </c>
    </row>
    <row r="517" spans="1:48" s="10" customFormat="1">
      <c r="A517" s="58" t="s">
        <v>866</v>
      </c>
      <c r="B517" s="10" t="s">
        <v>479</v>
      </c>
      <c r="C517" s="37">
        <v>37159</v>
      </c>
      <c r="D517" s="10" t="s">
        <v>861</v>
      </c>
      <c r="E517" s="238" t="s">
        <v>862</v>
      </c>
      <c r="F517" s="100" t="s">
        <v>867</v>
      </c>
      <c r="G517" s="171">
        <v>100</v>
      </c>
      <c r="H517" s="171">
        <v>173</v>
      </c>
      <c r="I517" s="10">
        <v>520.54999999999995</v>
      </c>
      <c r="J517" s="100">
        <v>6.2433964076457599E-2</v>
      </c>
      <c r="K517" s="10">
        <v>1.4695994621073866E-2</v>
      </c>
      <c r="L517" s="10">
        <v>1.4311785611372588E-2</v>
      </c>
      <c r="M517" s="10">
        <v>3.9477475746806268E-2</v>
      </c>
      <c r="N517" s="10">
        <v>1.3639419844395352E-2</v>
      </c>
      <c r="O517" s="10">
        <v>4.6009028911727985E-2</v>
      </c>
      <c r="P517" s="10">
        <v>8.0491787532417633E-2</v>
      </c>
      <c r="Q517" s="10">
        <v>5.5037940639708002E-2</v>
      </c>
      <c r="R517" s="10">
        <v>3.7268273941023916E-2</v>
      </c>
      <c r="S517" s="10">
        <v>4.7641917202958413E-2</v>
      </c>
      <c r="T517" s="10">
        <v>7.4344443377197214E-2</v>
      </c>
      <c r="U517" s="10">
        <v>2.6414369416962829E-2</v>
      </c>
      <c r="V517" s="10">
        <v>4.456824512534819E-2</v>
      </c>
      <c r="W517" s="10">
        <v>0.1174719047161656</v>
      </c>
      <c r="X517" s="10">
        <v>0.18518874267601579</v>
      </c>
      <c r="Y517" s="10">
        <v>4.2551147824416484E-2</v>
      </c>
      <c r="Z517" s="10">
        <v>5.3981365863029498E-2</v>
      </c>
      <c r="AA517" s="10">
        <v>5.1387955047545869E-2</v>
      </c>
      <c r="AB517" s="239"/>
      <c r="AC517" s="10">
        <f t="shared" si="113"/>
        <v>1.006915762174623</v>
      </c>
    </row>
    <row r="518" spans="1:48" s="10" customFormat="1">
      <c r="A518" s="58" t="s">
        <v>868</v>
      </c>
      <c r="B518" s="10" t="s">
        <v>161</v>
      </c>
      <c r="C518" s="37">
        <v>37159</v>
      </c>
      <c r="D518" s="10" t="s">
        <v>861</v>
      </c>
      <c r="E518" s="238" t="s">
        <v>862</v>
      </c>
      <c r="F518" s="100" t="s">
        <v>869</v>
      </c>
      <c r="G518" s="171">
        <v>100</v>
      </c>
      <c r="H518" s="171">
        <v>173</v>
      </c>
      <c r="I518" s="10">
        <v>477.15</v>
      </c>
      <c r="J518" s="100">
        <v>6.1930210625589441E-2</v>
      </c>
      <c r="K518" s="10">
        <v>1.4670439065283454E-2</v>
      </c>
      <c r="L518" s="10">
        <v>1.4041705962485593E-2</v>
      </c>
      <c r="M518" s="10">
        <v>3.9610185476265325E-2</v>
      </c>
      <c r="N518" s="10">
        <v>1.2710887561563451E-2</v>
      </c>
      <c r="O518" s="10">
        <v>4.4954416850047155E-2</v>
      </c>
      <c r="P518" s="10">
        <v>7.7648538195535993E-2</v>
      </c>
      <c r="Q518" s="10">
        <v>5.0403437074295301E-2</v>
      </c>
      <c r="R518" s="10">
        <v>3.7200041915540188E-2</v>
      </c>
      <c r="S518" s="10">
        <v>4.6421460756575501E-2</v>
      </c>
      <c r="T518" s="10">
        <v>7.796290474693493E-2</v>
      </c>
      <c r="U518" s="10">
        <v>2.5778057214712359E-2</v>
      </c>
      <c r="V518" s="10">
        <v>4.3173006392119885E-2</v>
      </c>
      <c r="W518" s="10">
        <v>0.11642041286807084</v>
      </c>
      <c r="X518" s="10">
        <v>0.18191344440951482</v>
      </c>
      <c r="Y518" s="10">
        <v>4.2020329036990468E-2</v>
      </c>
      <c r="Z518" s="10">
        <v>5.3023158335953058E-2</v>
      </c>
      <c r="AA518" s="10">
        <v>5.1346536728492091E-2</v>
      </c>
      <c r="AB518" s="239"/>
      <c r="AC518" s="10">
        <f t="shared" si="113"/>
        <v>0.99122917321596982</v>
      </c>
    </row>
    <row r="519" spans="1:48" s="10" customFormat="1">
      <c r="A519" s="58" t="s">
        <v>870</v>
      </c>
      <c r="B519" s="10" t="s">
        <v>710</v>
      </c>
      <c r="C519" s="37">
        <v>37179</v>
      </c>
      <c r="D519" s="10" t="s">
        <v>861</v>
      </c>
      <c r="E519" s="238" t="s">
        <v>862</v>
      </c>
      <c r="F519" s="100" t="s">
        <v>871</v>
      </c>
      <c r="G519" s="171">
        <v>100</v>
      </c>
      <c r="H519" s="171">
        <v>173</v>
      </c>
      <c r="I519" s="10">
        <v>495.65</v>
      </c>
      <c r="J519" s="100">
        <v>5.9719560173509538E-2</v>
      </c>
      <c r="K519" s="10">
        <v>1.4627257137092706E-2</v>
      </c>
      <c r="L519" s="10">
        <v>1.4223746595379805E-2</v>
      </c>
      <c r="M519" s="10">
        <v>3.8030868556441041E-2</v>
      </c>
      <c r="N519" s="10">
        <v>1.3053566024412388E-2</v>
      </c>
      <c r="O519" s="10">
        <v>4.4890547765560375E-2</v>
      </c>
      <c r="P519" s="10">
        <v>7.6061737112882083E-2</v>
      </c>
      <c r="Q519" s="10">
        <v>5.013618480782811E-2</v>
      </c>
      <c r="R519" s="10">
        <v>3.7425602743871689E-2</v>
      </c>
      <c r="S519" s="10">
        <v>4.8118632099263599E-2</v>
      </c>
      <c r="T519" s="10">
        <v>7.3136285685463542E-2</v>
      </c>
      <c r="U519" s="10">
        <v>2.4614143044487037E-2</v>
      </c>
      <c r="V519" s="10">
        <v>4.2872995056995863E-2</v>
      </c>
      <c r="W519" s="10">
        <v>0.11661454655502874</v>
      </c>
      <c r="X519" s="10">
        <v>0.18168062140623423</v>
      </c>
      <c r="Y519" s="10">
        <v>4.1258952890144258E-2</v>
      </c>
      <c r="Z519" s="10">
        <v>4.9026530818117628E-2</v>
      </c>
      <c r="AA519" s="10">
        <v>4.9026530818117628E-2</v>
      </c>
      <c r="AB519" s="239"/>
      <c r="AC519" s="10">
        <f t="shared" si="113"/>
        <v>0.97451830929083016</v>
      </c>
    </row>
    <row r="520" spans="1:48" s="10" customFormat="1">
      <c r="A520" s="58" t="s">
        <v>872</v>
      </c>
      <c r="B520" s="10" t="s">
        <v>842</v>
      </c>
      <c r="C520" s="37">
        <v>37179</v>
      </c>
      <c r="D520" s="10" t="s">
        <v>861</v>
      </c>
      <c r="E520" s="238" t="s">
        <v>862</v>
      </c>
      <c r="F520" s="100" t="s">
        <v>873</v>
      </c>
      <c r="G520" s="171">
        <v>100</v>
      </c>
      <c r="H520" s="171">
        <v>173</v>
      </c>
      <c r="I520" s="10">
        <v>469.85</v>
      </c>
      <c r="J520" s="100">
        <v>5.9593487283175477E-2</v>
      </c>
      <c r="K520" s="10">
        <v>1.4791954879216772E-2</v>
      </c>
      <c r="L520" s="10">
        <v>1.3834202405022878E-2</v>
      </c>
      <c r="M520" s="10">
        <v>3.8203682026178562E-2</v>
      </c>
      <c r="N520" s="10">
        <v>1.373842715760349E-2</v>
      </c>
      <c r="O520" s="10">
        <v>4.5120783228690002E-2</v>
      </c>
      <c r="P520" s="10">
        <v>7.6620197935511336E-2</v>
      </c>
      <c r="Q520" s="10">
        <v>5.0548047249122055E-2</v>
      </c>
      <c r="R520" s="10">
        <v>3.8416515909332767E-2</v>
      </c>
      <c r="S520" s="10">
        <v>4.8419708417580073E-2</v>
      </c>
      <c r="T520" s="10">
        <v>7.2789188038735769E-2</v>
      </c>
      <c r="U520" s="10">
        <v>2.4795147387464085E-2</v>
      </c>
      <c r="V520" s="10">
        <v>4.2460359689262525E-2</v>
      </c>
      <c r="W520" s="10">
        <v>0.11695221879323188</v>
      </c>
      <c r="X520" s="10">
        <v>0.1805895498563371</v>
      </c>
      <c r="Y520" s="10">
        <v>4.2141108864531235E-2</v>
      </c>
      <c r="Z520" s="10">
        <v>4.884537618388847E-2</v>
      </c>
      <c r="AA520" s="10">
        <v>4.9909545599659461E-2</v>
      </c>
      <c r="AB520" s="239"/>
      <c r="AC520" s="10">
        <f t="shared" si="113"/>
        <v>0.97776950090454395</v>
      </c>
    </row>
    <row r="521" spans="1:48" s="10" customFormat="1">
      <c r="A521" s="58"/>
      <c r="C521" s="37"/>
      <c r="E521" s="238"/>
      <c r="F521" s="117"/>
      <c r="G521" s="171"/>
      <c r="H521" s="171"/>
      <c r="J521" s="100"/>
      <c r="AB521" s="239"/>
    </row>
    <row r="522" spans="1:48" s="10" customFormat="1">
      <c r="A522" s="58" t="s">
        <v>874</v>
      </c>
      <c r="B522" s="10" t="s">
        <v>875</v>
      </c>
      <c r="C522" s="37">
        <v>37330</v>
      </c>
      <c r="D522" s="10" t="s">
        <v>875</v>
      </c>
      <c r="E522" s="151" t="s">
        <v>876</v>
      </c>
      <c r="F522" s="100" t="s">
        <v>877</v>
      </c>
      <c r="G522" s="171">
        <v>100</v>
      </c>
      <c r="H522" s="171">
        <v>173</v>
      </c>
      <c r="I522" s="10">
        <v>488.7</v>
      </c>
      <c r="J522" s="100">
        <v>6.1285041948025372E-2</v>
      </c>
      <c r="K522" s="10">
        <v>1.4221403724166156E-2</v>
      </c>
      <c r="L522" s="10">
        <v>1.5142214037241662E-2</v>
      </c>
      <c r="M522" s="10">
        <v>3.8264784121137714E-2</v>
      </c>
      <c r="N522" s="10">
        <v>1.3904235727440147E-2</v>
      </c>
      <c r="O522" s="10">
        <v>4.6142827910783717E-2</v>
      </c>
      <c r="P522" s="10">
        <v>7.7961939840392888E-2</v>
      </c>
      <c r="Q522" s="10">
        <v>5.1258440761203193E-2</v>
      </c>
      <c r="R522" s="10">
        <v>3.7957847350112546E-2</v>
      </c>
      <c r="S522" s="10">
        <v>4.8598322078985061E-2</v>
      </c>
      <c r="T522" s="10">
        <v>7.7552690812359326E-2</v>
      </c>
      <c r="U522" s="10">
        <v>2.5578064252097403E-2</v>
      </c>
      <c r="V522" s="10">
        <v>4.3175772457540416E-2</v>
      </c>
      <c r="W522" s="10">
        <v>0.11745447104563127</v>
      </c>
      <c r="X522" s="10">
        <v>0.18804992838142012</v>
      </c>
      <c r="Y522" s="10">
        <v>4.2050337630448131E-2</v>
      </c>
      <c r="Z522" s="10">
        <v>5.1463065275219967E-2</v>
      </c>
      <c r="AA522" s="10">
        <v>4.982606916308574E-2</v>
      </c>
      <c r="AB522" s="239"/>
      <c r="AC522" s="10">
        <f t="shared" si="113"/>
        <v>0.99988745651729072</v>
      </c>
    </row>
    <row r="523" spans="1:48" s="10" customFormat="1">
      <c r="A523" s="6" t="s">
        <v>878</v>
      </c>
      <c r="B523" s="10" t="s">
        <v>879</v>
      </c>
      <c r="C523" s="111">
        <v>38457</v>
      </c>
      <c r="D523" s="6" t="s">
        <v>878</v>
      </c>
      <c r="E523" s="151" t="s">
        <v>876</v>
      </c>
      <c r="F523" s="100" t="s">
        <v>880</v>
      </c>
      <c r="G523" s="171">
        <v>100</v>
      </c>
      <c r="H523" s="171">
        <v>173</v>
      </c>
      <c r="I523" s="109">
        <v>501.55</v>
      </c>
      <c r="J523" s="100">
        <f t="shared" ref="J523:Y526" si="116">AE523/$I523</f>
        <v>6.2207157810786562E-2</v>
      </c>
      <c r="K523" s="10">
        <f t="shared" si="116"/>
        <v>1.3857043166184827E-2</v>
      </c>
      <c r="L523" s="10">
        <f t="shared" si="116"/>
        <v>1.3657661250124613E-2</v>
      </c>
      <c r="M523" s="10">
        <f t="shared" si="116"/>
        <v>4.0275147044163094E-2</v>
      </c>
      <c r="N523" s="10">
        <f t="shared" si="116"/>
        <v>1.3378526567640315E-2</v>
      </c>
      <c r="O523" s="10">
        <f t="shared" si="116"/>
        <v>5.0244242847173756E-2</v>
      </c>
      <c r="P523" s="10">
        <f t="shared" si="116"/>
        <v>7.6662346725152028E-2</v>
      </c>
      <c r="Q523" s="10">
        <f t="shared" si="116"/>
        <v>5.1938989133685574E-2</v>
      </c>
      <c r="R523" s="10">
        <f t="shared" si="116"/>
        <v>3.917854650583192E-2</v>
      </c>
      <c r="S523" s="10">
        <f t="shared" si="116"/>
        <v>4.9646097098993119E-2</v>
      </c>
      <c r="T523" s="10">
        <f t="shared" si="116"/>
        <v>7.4269763732429467E-2</v>
      </c>
      <c r="U523" s="10">
        <f t="shared" si="116"/>
        <v>2.7115940584189011E-2</v>
      </c>
      <c r="V523" s="10">
        <f t="shared" si="116"/>
        <v>4.306649386900608E-2</v>
      </c>
      <c r="W523" s="10">
        <f t="shared" si="116"/>
        <v>0.11155418203568937</v>
      </c>
      <c r="X523" s="10">
        <f t="shared" si="116"/>
        <v>0.17764928720965006</v>
      </c>
      <c r="Y523" s="10">
        <f t="shared" si="116"/>
        <v>4.3365566743096398E-2</v>
      </c>
      <c r="Z523" s="10">
        <f t="shared" ref="Z523:AA526" si="117">AU523/$I523</f>
        <v>5.0742697637324294E-2</v>
      </c>
      <c r="AA523" s="10">
        <f t="shared" si="117"/>
        <v>5.5627554580799515E-2</v>
      </c>
      <c r="AB523" s="239"/>
      <c r="AC523" s="10">
        <f t="shared" si="113"/>
        <v>0.99443724454191995</v>
      </c>
      <c r="AE523" s="10">
        <v>31.2</v>
      </c>
      <c r="AF523" s="10">
        <v>6.95</v>
      </c>
      <c r="AG523" s="10">
        <v>6.85</v>
      </c>
      <c r="AH523" s="10">
        <v>20.2</v>
      </c>
      <c r="AI523" s="10">
        <v>6.71</v>
      </c>
      <c r="AJ523" s="10">
        <v>25.2</v>
      </c>
      <c r="AK523" s="10">
        <v>38.450000000000003</v>
      </c>
      <c r="AL523" s="10">
        <v>26.05</v>
      </c>
      <c r="AM523" s="10">
        <v>19.649999999999999</v>
      </c>
      <c r="AN523" s="10">
        <v>24.9</v>
      </c>
      <c r="AO523" s="10">
        <v>37.25</v>
      </c>
      <c r="AP523" s="10">
        <v>13.6</v>
      </c>
      <c r="AQ523" s="10">
        <v>21.6</v>
      </c>
      <c r="AR523" s="10">
        <v>55.95</v>
      </c>
      <c r="AS523" s="10">
        <v>89.1</v>
      </c>
      <c r="AT523" s="10">
        <v>21.75</v>
      </c>
      <c r="AU523" s="10">
        <v>25.45</v>
      </c>
      <c r="AV523" s="10">
        <v>27.9</v>
      </c>
    </row>
    <row r="524" spans="1:48" s="10" customFormat="1">
      <c r="A524" s="6" t="s">
        <v>878</v>
      </c>
      <c r="B524" s="10" t="s">
        <v>879</v>
      </c>
      <c r="C524" s="111">
        <v>38457</v>
      </c>
      <c r="D524" s="6" t="s">
        <v>878</v>
      </c>
      <c r="E524" s="151" t="s">
        <v>876</v>
      </c>
      <c r="F524" s="100" t="s">
        <v>881</v>
      </c>
      <c r="G524" s="171">
        <v>100</v>
      </c>
      <c r="H524" s="171">
        <v>173</v>
      </c>
      <c r="I524" s="109">
        <v>499.05</v>
      </c>
      <c r="J524" s="100">
        <f t="shared" si="116"/>
        <v>6.2218214607754736E-2</v>
      </c>
      <c r="K524" s="10">
        <f t="shared" si="116"/>
        <v>1.3926460274521591E-2</v>
      </c>
      <c r="L524" s="10">
        <f t="shared" si="116"/>
        <v>1.3826269912834385E-2</v>
      </c>
      <c r="M524" s="10">
        <f t="shared" si="116"/>
        <v>4.1879571185251978E-2</v>
      </c>
      <c r="N524" s="10">
        <f t="shared" si="116"/>
        <v>1.3665965334134857E-2</v>
      </c>
      <c r="O524" s="10">
        <f t="shared" si="116"/>
        <v>5.1798416992285344E-2</v>
      </c>
      <c r="P524" s="10">
        <f t="shared" si="116"/>
        <v>7.9651337541328526E-2</v>
      </c>
      <c r="Q524" s="10">
        <f t="shared" si="116"/>
        <v>5.4002604949403864E-2</v>
      </c>
      <c r="R524" s="10">
        <f t="shared" si="116"/>
        <v>4.0577096483318302E-2</v>
      </c>
      <c r="S524" s="10">
        <f t="shared" si="116"/>
        <v>5.0295561566977259E-2</v>
      </c>
      <c r="T524" s="10">
        <f t="shared" si="116"/>
        <v>7.6946197775773967E-2</v>
      </c>
      <c r="U524" s="10">
        <f t="shared" si="116"/>
        <v>2.8454062719166413E-2</v>
      </c>
      <c r="V524" s="10">
        <f t="shared" si="116"/>
        <v>4.3883378418996088E-2</v>
      </c>
      <c r="W524" s="10">
        <f t="shared" si="116"/>
        <v>0.11321510870654243</v>
      </c>
      <c r="X524" s="10">
        <f t="shared" si="116"/>
        <v>0.1812443642921551</v>
      </c>
      <c r="Y524" s="10">
        <f t="shared" si="116"/>
        <v>4.4183949504057712E-2</v>
      </c>
      <c r="Z524" s="10">
        <f t="shared" si="117"/>
        <v>5.2599939885782987E-2</v>
      </c>
      <c r="AA524" s="10">
        <f t="shared" si="117"/>
        <v>5.0996894098787694E-2</v>
      </c>
      <c r="AB524" s="239"/>
      <c r="AC524" s="10">
        <f t="shared" si="113"/>
        <v>1.013365394249073</v>
      </c>
      <c r="AE524" s="10">
        <v>31.05</v>
      </c>
      <c r="AF524" s="10">
        <v>6.95</v>
      </c>
      <c r="AG524" s="10">
        <v>6.9</v>
      </c>
      <c r="AH524" s="10">
        <v>20.9</v>
      </c>
      <c r="AI524" s="10">
        <v>6.82</v>
      </c>
      <c r="AJ524" s="10">
        <v>25.85</v>
      </c>
      <c r="AK524" s="10">
        <v>39.75</v>
      </c>
      <c r="AL524" s="10">
        <v>26.95</v>
      </c>
      <c r="AM524" s="10">
        <v>20.25</v>
      </c>
      <c r="AN524" s="10">
        <v>25.1</v>
      </c>
      <c r="AO524" s="10">
        <v>38.4</v>
      </c>
      <c r="AP524" s="10">
        <v>14.2</v>
      </c>
      <c r="AQ524" s="10">
        <v>21.9</v>
      </c>
      <c r="AR524" s="10">
        <v>56.5</v>
      </c>
      <c r="AS524" s="10">
        <v>90.45</v>
      </c>
      <c r="AT524" s="10">
        <v>22.05</v>
      </c>
      <c r="AU524" s="10">
        <v>26.25</v>
      </c>
      <c r="AV524" s="10">
        <v>25.45</v>
      </c>
    </row>
    <row r="525" spans="1:48" s="10" customFormat="1">
      <c r="A525" s="6" t="s">
        <v>878</v>
      </c>
      <c r="B525" s="10" t="s">
        <v>879</v>
      </c>
      <c r="C525" s="111">
        <v>38457</v>
      </c>
      <c r="D525" s="6" t="s">
        <v>878</v>
      </c>
      <c r="E525" s="151" t="s">
        <v>876</v>
      </c>
      <c r="F525" s="100" t="s">
        <v>882</v>
      </c>
      <c r="G525" s="171">
        <v>100</v>
      </c>
      <c r="H525" s="171">
        <v>173</v>
      </c>
      <c r="I525" s="109">
        <v>486.52499999999998</v>
      </c>
      <c r="J525" s="100">
        <f t="shared" si="116"/>
        <v>6.0839627973896519E-2</v>
      </c>
      <c r="K525" s="10">
        <f t="shared" si="116"/>
        <v>1.3462823082061559E-2</v>
      </c>
      <c r="L525" s="10">
        <f t="shared" si="116"/>
        <v>1.3873901649452753E-2</v>
      </c>
      <c r="M525" s="10">
        <f t="shared" si="116"/>
        <v>3.9566312111402296E-2</v>
      </c>
      <c r="N525" s="10">
        <f t="shared" si="116"/>
        <v>1.2753712553311753E-2</v>
      </c>
      <c r="O525" s="10">
        <f t="shared" si="116"/>
        <v>5.0151585221725505E-2</v>
      </c>
      <c r="P525" s="10">
        <f t="shared" si="116"/>
        <v>7.6871692102153028E-2</v>
      </c>
      <c r="Q525" s="10">
        <f t="shared" si="116"/>
        <v>5.2412517342377063E-2</v>
      </c>
      <c r="R525" s="10">
        <f t="shared" si="116"/>
        <v>3.8949694260315505E-2</v>
      </c>
      <c r="S525" s="10">
        <f t="shared" si="116"/>
        <v>4.9740506654334313E-2</v>
      </c>
      <c r="T525" s="10">
        <f t="shared" si="116"/>
        <v>7.3377524279327894E-2</v>
      </c>
      <c r="U525" s="10">
        <f t="shared" si="116"/>
        <v>2.7747803298905506E-2</v>
      </c>
      <c r="V525" s="10">
        <f t="shared" si="116"/>
        <v>4.2854940650531838E-2</v>
      </c>
      <c r="W525" s="10">
        <f t="shared" si="116"/>
        <v>0.11150506140486101</v>
      </c>
      <c r="X525" s="10">
        <f t="shared" si="116"/>
        <v>0.17440008221571349</v>
      </c>
      <c r="Y525" s="10">
        <f t="shared" si="116"/>
        <v>4.326601921792303E-2</v>
      </c>
      <c r="Z525" s="10">
        <f t="shared" si="117"/>
        <v>5.138482092389908E-2</v>
      </c>
      <c r="AA525" s="10">
        <f t="shared" si="117"/>
        <v>4.7787883459226146E-2</v>
      </c>
      <c r="AB525" s="239"/>
      <c r="AC525" s="10">
        <f t="shared" si="113"/>
        <v>0.98094650840141828</v>
      </c>
      <c r="AE525" s="10">
        <v>29.6</v>
      </c>
      <c r="AF525" s="10">
        <v>6.55</v>
      </c>
      <c r="AG525" s="10">
        <v>6.75</v>
      </c>
      <c r="AH525" s="10">
        <v>19.25</v>
      </c>
      <c r="AI525" s="10">
        <v>6.2050000000000001</v>
      </c>
      <c r="AJ525" s="10">
        <v>24.4</v>
      </c>
      <c r="AK525" s="10">
        <v>37.4</v>
      </c>
      <c r="AL525" s="10">
        <v>25.5</v>
      </c>
      <c r="AM525" s="10">
        <v>18.95</v>
      </c>
      <c r="AN525" s="10">
        <v>24.2</v>
      </c>
      <c r="AO525" s="10">
        <v>35.700000000000003</v>
      </c>
      <c r="AP525" s="10">
        <v>13.5</v>
      </c>
      <c r="AQ525" s="10">
        <v>20.85</v>
      </c>
      <c r="AR525" s="10">
        <v>54.25</v>
      </c>
      <c r="AS525" s="10">
        <v>84.85</v>
      </c>
      <c r="AT525" s="10">
        <v>21.05</v>
      </c>
      <c r="AU525" s="10">
        <v>25</v>
      </c>
      <c r="AV525" s="10">
        <v>23.25</v>
      </c>
    </row>
    <row r="526" spans="1:48" s="10" customFormat="1">
      <c r="A526" s="6" t="s">
        <v>878</v>
      </c>
      <c r="B526" s="10" t="s">
        <v>883</v>
      </c>
      <c r="C526" s="91">
        <v>38469</v>
      </c>
      <c r="D526" s="6" t="s">
        <v>878</v>
      </c>
      <c r="E526" s="151" t="s">
        <v>876</v>
      </c>
      <c r="F526" s="100" t="s">
        <v>884</v>
      </c>
      <c r="G526" s="171">
        <v>100</v>
      </c>
      <c r="H526" s="171">
        <v>173</v>
      </c>
      <c r="I526" s="109">
        <v>508.05</v>
      </c>
      <c r="J526" s="100">
        <f t="shared" si="116"/>
        <v>6.091920086605649E-2</v>
      </c>
      <c r="K526" s="10">
        <f t="shared" si="116"/>
        <v>1.3482924908965651E-2</v>
      </c>
      <c r="L526" s="10">
        <f t="shared" si="116"/>
        <v>1.318767837811239E-2</v>
      </c>
      <c r="M526" s="10">
        <f t="shared" si="116"/>
        <v>3.8874126562346227E-2</v>
      </c>
      <c r="N526" s="10">
        <f t="shared" si="116"/>
        <v>1.2882590296230685E-2</v>
      </c>
      <c r="O526" s="10">
        <f t="shared" si="116"/>
        <v>4.842043105993505E-2</v>
      </c>
      <c r="P526" s="10">
        <f t="shared" si="116"/>
        <v>7.5484696388150779E-2</v>
      </c>
      <c r="Q526" s="10">
        <f t="shared" si="116"/>
        <v>5.1077649837614404E-2</v>
      </c>
      <c r="S526" s="10">
        <f t="shared" si="116"/>
        <v>4.7534691467375254E-2</v>
      </c>
      <c r="T526" s="10">
        <f t="shared" si="116"/>
        <v>7.2630646589902564E-2</v>
      </c>
      <c r="U526" s="10">
        <f t="shared" si="116"/>
        <v>2.5391201653380574E-2</v>
      </c>
      <c r="V526" s="10">
        <f t="shared" si="116"/>
        <v>4.0940852278319062E-2</v>
      </c>
      <c r="W526" s="10">
        <f t="shared" si="116"/>
        <v>0.11268575927566184</v>
      </c>
      <c r="X526" s="10">
        <f t="shared" si="116"/>
        <v>0.17508119279598464</v>
      </c>
      <c r="Y526" s="10">
        <f t="shared" si="116"/>
        <v>3.936620411376833E-2</v>
      </c>
      <c r="Z526" s="10">
        <f t="shared" si="117"/>
        <v>4.9995079224485775E-2</v>
      </c>
      <c r="AA526" s="10">
        <f t="shared" si="117"/>
        <v>4.8814093101072729E-2</v>
      </c>
      <c r="AB526" s="239"/>
      <c r="AC526" s="10">
        <f t="shared" si="113"/>
        <v>0.92676901879736251</v>
      </c>
      <c r="AE526" s="10">
        <v>30.95</v>
      </c>
      <c r="AF526" s="10">
        <v>6.85</v>
      </c>
      <c r="AG526" s="10">
        <v>6.7</v>
      </c>
      <c r="AH526" s="10">
        <v>19.75</v>
      </c>
      <c r="AI526" s="10">
        <v>6.5449999999999999</v>
      </c>
      <c r="AJ526" s="10">
        <v>24.6</v>
      </c>
      <c r="AK526" s="10">
        <v>38.35</v>
      </c>
      <c r="AL526" s="10">
        <v>25.95</v>
      </c>
      <c r="AN526" s="10">
        <v>24.15</v>
      </c>
      <c r="AO526" s="10">
        <v>36.9</v>
      </c>
      <c r="AP526" s="10">
        <v>12.9</v>
      </c>
      <c r="AQ526" s="10">
        <v>20.8</v>
      </c>
      <c r="AR526" s="10">
        <v>57.25</v>
      </c>
      <c r="AS526" s="10">
        <v>88.95</v>
      </c>
      <c r="AT526" s="10">
        <v>20</v>
      </c>
      <c r="AU526" s="10">
        <v>25.4</v>
      </c>
      <c r="AV526" s="10">
        <v>24.8</v>
      </c>
    </row>
    <row r="527" spans="1:48" s="30" customFormat="1">
      <c r="A527" s="118"/>
      <c r="C527" s="242"/>
      <c r="E527" s="240" t="s">
        <v>862</v>
      </c>
      <c r="G527" s="119"/>
      <c r="H527" s="119"/>
      <c r="I527" s="35">
        <f>AVERAGE(I515:I526)</f>
        <v>496.67447727272724</v>
      </c>
      <c r="J527" s="35">
        <f t="shared" ref="J527:AA527" si="118">AVERAGE(J515:J526)</f>
        <v>6.1413398255774625E-2</v>
      </c>
      <c r="K527" s="35">
        <f t="shared" si="118"/>
        <v>1.4015131276238983E-2</v>
      </c>
      <c r="L527" s="35">
        <f t="shared" si="118"/>
        <v>1.4180201259239404E-2</v>
      </c>
      <c r="M527" s="35">
        <f t="shared" si="118"/>
        <v>3.939750486032418E-2</v>
      </c>
      <c r="N527" s="35">
        <f t="shared" si="118"/>
        <v>1.3321433756014429E-2</v>
      </c>
      <c r="O527" s="35">
        <f t="shared" si="118"/>
        <v>4.7002729438782101E-2</v>
      </c>
      <c r="P527" s="35">
        <f t="shared" si="118"/>
        <v>7.7769149616099917E-2</v>
      </c>
      <c r="Q527" s="35">
        <f t="shared" si="118"/>
        <v>5.2099339941787587E-2</v>
      </c>
      <c r="R527" s="35">
        <f t="shared" si="118"/>
        <v>3.8201471955994021E-2</v>
      </c>
      <c r="S527" s="35">
        <f t="shared" si="118"/>
        <v>4.7954440334670848E-2</v>
      </c>
      <c r="T527" s="35">
        <f t="shared" si="118"/>
        <v>7.4522306989385126E-2</v>
      </c>
      <c r="U527" s="35">
        <f t="shared" si="118"/>
        <v>2.6181288569103452E-2</v>
      </c>
      <c r="V527" s="35">
        <f t="shared" si="118"/>
        <v>4.2833285144832763E-2</v>
      </c>
      <c r="W527" s="35">
        <f t="shared" si="118"/>
        <v>0.11505503170739698</v>
      </c>
      <c r="X527" s="35">
        <f t="shared" si="118"/>
        <v>0.18115927678050772</v>
      </c>
      <c r="Y527" s="35">
        <f t="shared" si="118"/>
        <v>4.2061998105191664E-2</v>
      </c>
      <c r="Z527" s="35">
        <f t="shared" si="118"/>
        <v>5.1169653099384683E-2</v>
      </c>
      <c r="AA527" s="35">
        <f t="shared" si="118"/>
        <v>5.0656691623250288E-2</v>
      </c>
      <c r="AB527" s="241"/>
      <c r="AC527" s="30">
        <f t="shared" si="113"/>
        <v>0.98899433271397863</v>
      </c>
    </row>
    <row r="528" spans="1:48" s="10" customFormat="1">
      <c r="A528" s="58" t="s">
        <v>885</v>
      </c>
      <c r="B528" s="10" t="s">
        <v>710</v>
      </c>
      <c r="C528" s="171">
        <v>2002</v>
      </c>
      <c r="D528" s="58" t="s">
        <v>886</v>
      </c>
      <c r="E528" s="238" t="s">
        <v>887</v>
      </c>
      <c r="F528" s="100" t="s">
        <v>888</v>
      </c>
      <c r="G528" s="7">
        <v>117</v>
      </c>
      <c r="H528" s="24">
        <v>180</v>
      </c>
      <c r="I528" s="10">
        <v>191.375</v>
      </c>
      <c r="J528" s="100">
        <v>3.2135858915741347E-2</v>
      </c>
      <c r="K528" s="10">
        <v>1.9856303069888961E-2</v>
      </c>
      <c r="L528" s="10">
        <v>1.6982364467668192E-2</v>
      </c>
      <c r="M528" s="10">
        <v>3.1613324624428479E-2</v>
      </c>
      <c r="N528" s="10">
        <v>1.3716525146962769E-2</v>
      </c>
      <c r="O528" s="10">
        <v>3.8928804702808621E-2</v>
      </c>
      <c r="P528" s="10">
        <v>5.9830176355323311E-2</v>
      </c>
      <c r="Q528" s="10">
        <v>4.3109079033311563E-2</v>
      </c>
      <c r="R528" s="10">
        <v>2.40365774003919E-2</v>
      </c>
      <c r="S528" s="10">
        <v>4.7289353363814506E-2</v>
      </c>
      <c r="T528" s="10">
        <v>8.7263226649248848E-2</v>
      </c>
      <c r="U528" s="10">
        <v>2.2730241672109731E-2</v>
      </c>
      <c r="V528" s="10">
        <v>3.8667537557152187E-2</v>
      </c>
      <c r="W528" s="10">
        <v>8.9614630960156746E-2</v>
      </c>
      <c r="X528" s="10">
        <v>0.20718484650555191</v>
      </c>
      <c r="Y528" s="10">
        <v>5.2253429131286742E-2</v>
      </c>
      <c r="Z528" s="10">
        <v>3.9973873285434357E-2</v>
      </c>
      <c r="AA528" s="10">
        <v>3.9451338994121489E-2</v>
      </c>
      <c r="AB528" s="239"/>
      <c r="AC528" s="10">
        <f t="shared" si="113"/>
        <v>0.90463749183540154</v>
      </c>
    </row>
    <row r="529" spans="1:29" s="10" customFormat="1">
      <c r="A529" s="58"/>
      <c r="C529" s="171"/>
      <c r="D529" s="58"/>
      <c r="E529" s="238"/>
      <c r="F529" s="100"/>
      <c r="G529" s="171"/>
      <c r="H529" s="171"/>
      <c r="J529" s="100"/>
      <c r="AB529" s="239"/>
    </row>
    <row r="530" spans="1:29" s="10" customFormat="1">
      <c r="A530" s="58" t="s">
        <v>889</v>
      </c>
      <c r="B530" s="10" t="s">
        <v>890</v>
      </c>
      <c r="C530" s="37">
        <v>37263</v>
      </c>
      <c r="D530" s="58" t="s">
        <v>891</v>
      </c>
      <c r="E530" s="238" t="s">
        <v>887</v>
      </c>
      <c r="F530" s="100" t="s">
        <v>892</v>
      </c>
      <c r="G530" s="7">
        <v>115</v>
      </c>
      <c r="H530" s="24">
        <v>181</v>
      </c>
      <c r="I530" s="10">
        <v>141.15</v>
      </c>
      <c r="J530" s="100">
        <v>3.8257173219978749E-2</v>
      </c>
      <c r="K530" s="10">
        <v>2.4087849805171802E-2</v>
      </c>
      <c r="L530" s="10">
        <v>1.8420120439249024E-2</v>
      </c>
      <c r="M530" s="10">
        <v>3.5423308537017355E-2</v>
      </c>
      <c r="N530" s="10">
        <v>1.3035777541622388E-2</v>
      </c>
      <c r="O530" s="10">
        <v>3.8257173219978749E-2</v>
      </c>
      <c r="P530" s="10">
        <v>6.1636556854410197E-2</v>
      </c>
      <c r="Q530" s="10">
        <v>4.3924902585901524E-2</v>
      </c>
      <c r="R530" s="10">
        <v>2.4087849805171802E-2</v>
      </c>
      <c r="S530" s="10">
        <v>4.7113000354233089E-2</v>
      </c>
      <c r="T530" s="10">
        <v>7.6160113354587319E-2</v>
      </c>
      <c r="U530" s="10">
        <v>2.3733616719801631E-2</v>
      </c>
      <c r="V530" s="10">
        <v>4.1091037902940129E-2</v>
      </c>
      <c r="W530" s="10">
        <v>8.6078639744952182E-2</v>
      </c>
      <c r="X530" s="10">
        <v>0.1781792419411973</v>
      </c>
      <c r="Y530" s="10">
        <v>5.6323060573857595E-2</v>
      </c>
      <c r="Z530" s="10">
        <v>4.1091037902940129E-2</v>
      </c>
      <c r="AA530" s="10">
        <v>4.0736804817569958E-2</v>
      </c>
      <c r="AB530" s="239"/>
      <c r="AC530" s="10">
        <f t="shared" si="113"/>
        <v>0.88763726532058085</v>
      </c>
    </row>
    <row r="531" spans="1:29" s="10" customFormat="1">
      <c r="A531" s="58" t="s">
        <v>885</v>
      </c>
      <c r="B531" s="10" t="s">
        <v>585</v>
      </c>
      <c r="C531" s="37">
        <v>37376</v>
      </c>
      <c r="D531" s="58" t="s">
        <v>891</v>
      </c>
      <c r="E531" s="238" t="s">
        <v>887</v>
      </c>
      <c r="F531" s="100" t="s">
        <v>893</v>
      </c>
      <c r="G531" s="7">
        <v>115</v>
      </c>
      <c r="H531" s="24">
        <v>181</v>
      </c>
      <c r="I531" s="10">
        <v>146.30000000000001</v>
      </c>
      <c r="J531" s="100">
        <v>4.0669856459330141E-2</v>
      </c>
      <c r="K531" s="10">
        <v>2.2898154477101845E-2</v>
      </c>
      <c r="L531" s="10">
        <v>1.845522898154477E-2</v>
      </c>
      <c r="M531" s="10">
        <v>3.725222146274778E-2</v>
      </c>
      <c r="N531" s="10">
        <v>1.3602187286397812E-2</v>
      </c>
      <c r="O531" s="10">
        <v>3.9644565960355427E-2</v>
      </c>
      <c r="P531" s="10">
        <v>6.3568010936431996E-2</v>
      </c>
      <c r="Q531" s="10">
        <v>4.2036910457963088E-2</v>
      </c>
      <c r="R531" s="10">
        <v>2.5632262474367735E-2</v>
      </c>
      <c r="S531" s="10">
        <v>4.8872180451127817E-2</v>
      </c>
      <c r="T531" s="10">
        <v>8.2023239917976748E-2</v>
      </c>
      <c r="U531" s="10">
        <v>2.4265208475734788E-2</v>
      </c>
      <c r="V531" s="10">
        <v>4.3062200956937795E-2</v>
      </c>
      <c r="W531" s="10">
        <v>9.2617908407382085E-2</v>
      </c>
      <c r="X531" s="10">
        <v>0.18352699931647298</v>
      </c>
      <c r="Y531" s="10">
        <v>5.8783321941216674E-2</v>
      </c>
      <c r="Z531" s="10">
        <v>3.896103896103896E-2</v>
      </c>
      <c r="AA531" s="10">
        <v>4.2378673957621321E-2</v>
      </c>
      <c r="AB531" s="239"/>
      <c r="AC531" s="10">
        <f t="shared" si="113"/>
        <v>0.91825017088174976</v>
      </c>
    </row>
    <row r="532" spans="1:29" s="10" customFormat="1">
      <c r="A532" s="117"/>
      <c r="C532" s="37"/>
      <c r="D532" s="58"/>
      <c r="E532" s="238"/>
      <c r="F532" s="100"/>
      <c r="G532" s="171"/>
      <c r="H532" s="171"/>
      <c r="J532" s="100"/>
      <c r="AB532" s="239"/>
    </row>
    <row r="533" spans="1:29" s="30" customFormat="1">
      <c r="A533" s="118"/>
      <c r="C533" s="242"/>
      <c r="E533" s="240" t="s">
        <v>894</v>
      </c>
      <c r="G533" s="119"/>
      <c r="H533" s="119"/>
      <c r="J533" s="121"/>
      <c r="AB533" s="241"/>
    </row>
    <row r="534" spans="1:29" s="10" customFormat="1">
      <c r="A534" s="58" t="s">
        <v>895</v>
      </c>
      <c r="B534" s="10" t="s">
        <v>720</v>
      </c>
      <c r="C534" s="171">
        <v>1992</v>
      </c>
      <c r="D534" s="6" t="s">
        <v>896</v>
      </c>
      <c r="E534" s="238" t="s">
        <v>897</v>
      </c>
      <c r="F534" s="100" t="s">
        <v>898</v>
      </c>
      <c r="G534" s="7">
        <v>114</v>
      </c>
      <c r="H534" s="24">
        <v>184</v>
      </c>
      <c r="I534" s="10">
        <v>293.23759999999999</v>
      </c>
      <c r="J534" s="100">
        <v>3.8194283407039203E-2</v>
      </c>
      <c r="K534" s="10">
        <v>1.8756121315956754E-2</v>
      </c>
      <c r="L534" s="10">
        <v>1.9779182478645303E-2</v>
      </c>
      <c r="M534" s="10">
        <v>3.7512242631913509E-2</v>
      </c>
      <c r="N534" s="10">
        <v>1.2276733952262604E-2</v>
      </c>
      <c r="O534" s="10">
        <v>3.6148161081662106E-2</v>
      </c>
      <c r="P534" s="10">
        <v>6.104264937375016E-2</v>
      </c>
      <c r="Q534" s="10">
        <v>4.1604487282667704E-2</v>
      </c>
      <c r="R534" s="10">
        <v>2.0461223253771005E-2</v>
      </c>
      <c r="S534" s="10">
        <v>4.6037752320984761E-2</v>
      </c>
      <c r="T534" s="10">
        <v>6.990917945038426E-2</v>
      </c>
      <c r="U534" s="10">
        <v>2.2848365966710957E-2</v>
      </c>
      <c r="V534" s="10">
        <v>4.0581426119979162E-2</v>
      </c>
      <c r="W534" s="10">
        <v>8.8665300766341021E-2</v>
      </c>
      <c r="X534" s="10">
        <v>0.17085121416898788</v>
      </c>
      <c r="Y534" s="10">
        <v>5.5927343560307409E-2</v>
      </c>
      <c r="Z534" s="10">
        <v>3.9217344569727759E-2</v>
      </c>
      <c r="AA534" s="10">
        <v>3.7853263019476356E-2</v>
      </c>
      <c r="AB534" s="239"/>
      <c r="AC534" s="10">
        <f t="shared" si="113"/>
        <v>0.85766627472056789</v>
      </c>
    </row>
    <row r="535" spans="1:29" s="100" customFormat="1">
      <c r="A535" s="58" t="s">
        <v>899</v>
      </c>
      <c r="B535" s="100" t="s">
        <v>900</v>
      </c>
      <c r="C535" s="243">
        <v>34625</v>
      </c>
      <c r="D535" s="6" t="s">
        <v>896</v>
      </c>
      <c r="E535" s="244" t="s">
        <v>901</v>
      </c>
      <c r="F535" s="100" t="s">
        <v>902</v>
      </c>
      <c r="G535" s="7">
        <v>114</v>
      </c>
      <c r="H535" s="24">
        <v>184</v>
      </c>
      <c r="I535" s="245">
        <v>265.14234999999996</v>
      </c>
      <c r="J535" s="246">
        <v>4.1109992424823882E-2</v>
      </c>
      <c r="K535" s="246">
        <v>1.5651969592937534E-2</v>
      </c>
      <c r="L535" s="246">
        <v>1.8103482902674734E-2</v>
      </c>
      <c r="M535" s="246">
        <v>3.8092745274378087E-2</v>
      </c>
      <c r="N535" s="246"/>
      <c r="O535" s="246">
        <v>4.1675726265532467E-2</v>
      </c>
      <c r="P535" s="246">
        <v>6.6568015256710217E-2</v>
      </c>
      <c r="Q535" s="246">
        <v>4.5824441097395426E-2</v>
      </c>
      <c r="R535" s="246">
        <v>2.2063619787634832E-2</v>
      </c>
      <c r="S535" s="246">
        <v>5.0350311823064105E-2</v>
      </c>
      <c r="T535" s="246">
        <v>9.1837460141693722E-2</v>
      </c>
      <c r="U535" s="246">
        <v>2.489228899117776E-2</v>
      </c>
      <c r="V535" s="246">
        <v>4.1109992424823882E-2</v>
      </c>
      <c r="W535" s="246">
        <v>9.6551908814265258E-2</v>
      </c>
      <c r="X535" s="246">
        <v>0.19197234994711335</v>
      </c>
      <c r="Y535" s="246">
        <v>5.6573384070858546E-2</v>
      </c>
      <c r="Z535" s="246">
        <v>4.2052882159338188E-2</v>
      </c>
      <c r="AA535" s="246">
        <v>3.90356350088924E-2</v>
      </c>
      <c r="AB535" s="247"/>
      <c r="AC535" s="10">
        <f t="shared" si="113"/>
        <v>0.9234662059833143</v>
      </c>
    </row>
    <row r="536" spans="1:29" s="10" customFormat="1">
      <c r="A536" s="58" t="s">
        <v>903</v>
      </c>
      <c r="B536" s="10" t="s">
        <v>74</v>
      </c>
      <c r="C536" s="37">
        <v>37165</v>
      </c>
      <c r="D536" s="6" t="s">
        <v>896</v>
      </c>
      <c r="E536" s="238" t="s">
        <v>897</v>
      </c>
      <c r="F536" s="100" t="s">
        <v>904</v>
      </c>
      <c r="G536" s="7">
        <v>114</v>
      </c>
      <c r="H536" s="24">
        <v>184</v>
      </c>
      <c r="I536" s="10">
        <v>263.14999999999998</v>
      </c>
      <c r="J536" s="100">
        <v>3.8191145734372038E-2</v>
      </c>
      <c r="K536" s="10">
        <v>2.3940718221546649E-2</v>
      </c>
      <c r="L536" s="10">
        <v>1.7480524415732474E-2</v>
      </c>
      <c r="M536" s="10">
        <v>3.6671100133003995E-2</v>
      </c>
      <c r="N536" s="10">
        <v>1.3072392171765155E-2</v>
      </c>
      <c r="O536" s="10">
        <v>3.8191145734372038E-2</v>
      </c>
      <c r="P536" s="10">
        <v>6.2131863955918687E-2</v>
      </c>
      <c r="Q536" s="10">
        <v>4.0091202736082091E-2</v>
      </c>
      <c r="R536" s="10">
        <v>2.4320729621888661E-2</v>
      </c>
      <c r="S536" s="10">
        <v>4.6361390841725254E-2</v>
      </c>
      <c r="T536" s="10">
        <v>7.5052251567547038E-2</v>
      </c>
      <c r="U536" s="10">
        <v>2.2990689720691623E-2</v>
      </c>
      <c r="V536" s="10">
        <v>4.218126543796314E-2</v>
      </c>
      <c r="W536" s="10">
        <v>8.7592627778833379E-2</v>
      </c>
      <c r="X536" s="10">
        <v>0.17917537526125785</v>
      </c>
      <c r="Y536" s="10">
        <v>5.6811704351130539E-2</v>
      </c>
      <c r="Z536" s="10">
        <v>4.1231236937108118E-2</v>
      </c>
      <c r="AA536" s="10">
        <v>4.218126543796314E-2</v>
      </c>
      <c r="AB536" s="239"/>
      <c r="AC536" s="10">
        <f t="shared" si="113"/>
        <v>0.88766863005890184</v>
      </c>
    </row>
    <row r="537" spans="1:29" s="10" customFormat="1">
      <c r="A537" s="58" t="s">
        <v>903</v>
      </c>
      <c r="B537" s="10" t="s">
        <v>710</v>
      </c>
      <c r="C537" s="37">
        <v>37165</v>
      </c>
      <c r="D537" s="6" t="s">
        <v>896</v>
      </c>
      <c r="E537" s="238" t="s">
        <v>897</v>
      </c>
      <c r="F537" s="100" t="s">
        <v>905</v>
      </c>
      <c r="G537" s="7">
        <v>114</v>
      </c>
      <c r="H537" s="24">
        <v>184</v>
      </c>
      <c r="I537" s="10">
        <v>248.2</v>
      </c>
      <c r="J537" s="100">
        <v>3.9282836422240133E-2</v>
      </c>
      <c r="K537" s="10">
        <v>2.4778404512489929E-2</v>
      </c>
      <c r="L537" s="10">
        <v>1.8331990330378727E-2</v>
      </c>
      <c r="M537" s="10">
        <v>3.7066881547139399E-2</v>
      </c>
      <c r="N537" s="10">
        <v>1.2852538275584207E-2</v>
      </c>
      <c r="O537" s="10">
        <v>3.9484286865431109E-2</v>
      </c>
      <c r="P537" s="10">
        <v>6.2651087832393232E-2</v>
      </c>
      <c r="Q537" s="10">
        <v>4.4721998388396453E-2</v>
      </c>
      <c r="R537" s="10">
        <v>2.6188557614826753E-2</v>
      </c>
      <c r="S537" s="10">
        <v>4.8751007252215955E-2</v>
      </c>
      <c r="T537" s="10">
        <v>7.7961321514907339E-2</v>
      </c>
      <c r="U537" s="10">
        <v>2.4174053182917002E-2</v>
      </c>
      <c r="V537" s="10">
        <v>4.2506043513295733E-2</v>
      </c>
      <c r="W537" s="10">
        <v>8.9041095890410968E-2</v>
      </c>
      <c r="X537" s="10">
        <v>0.1831184528605963</v>
      </c>
      <c r="Y537" s="10">
        <v>5.8017727639000809E-2</v>
      </c>
      <c r="Z537" s="10">
        <v>4.0894439967767933E-2</v>
      </c>
      <c r="AA537" s="10">
        <v>4.1700241740531829E-2</v>
      </c>
      <c r="AB537" s="239"/>
      <c r="AC537" s="10">
        <f t="shared" si="113"/>
        <v>0.91152296535052391</v>
      </c>
    </row>
    <row r="538" spans="1:29" s="10" customFormat="1">
      <c r="A538" s="58" t="s">
        <v>906</v>
      </c>
      <c r="B538" s="10" t="s">
        <v>74</v>
      </c>
      <c r="C538" s="37">
        <v>37320</v>
      </c>
      <c r="D538" s="6" t="s">
        <v>896</v>
      </c>
      <c r="E538" s="238" t="s">
        <v>897</v>
      </c>
      <c r="F538" s="100" t="s">
        <v>907</v>
      </c>
      <c r="G538" s="7">
        <v>114</v>
      </c>
      <c r="H538" s="24">
        <v>184</v>
      </c>
      <c r="I538" s="10">
        <v>258.75</v>
      </c>
      <c r="J538" s="100">
        <v>3.9033816425120771E-2</v>
      </c>
      <c r="K538" s="10">
        <v>2.318840579710145E-2</v>
      </c>
      <c r="L538" s="10">
        <v>1.7004830917874397E-2</v>
      </c>
      <c r="M538" s="10">
        <v>3.7487922705314008E-2</v>
      </c>
      <c r="N538" s="10">
        <v>1.323671497584541E-2</v>
      </c>
      <c r="O538" s="10">
        <v>3.9420289855072461E-2</v>
      </c>
      <c r="P538" s="10">
        <v>6.4541062801932364E-2</v>
      </c>
      <c r="Q538" s="10">
        <v>4.5990338164251209E-2</v>
      </c>
      <c r="R538" s="10">
        <v>2.5700483091787442E-2</v>
      </c>
      <c r="S538" s="10">
        <v>4.714975845410628E-2</v>
      </c>
      <c r="T538" s="10">
        <v>7.8647342995169081E-2</v>
      </c>
      <c r="U538" s="10">
        <v>2.4347826086956521E-2</v>
      </c>
      <c r="V538" s="10">
        <v>4.3091787439613526E-2</v>
      </c>
      <c r="W538" s="10">
        <v>9.1014492753623194E-2</v>
      </c>
      <c r="X538" s="10">
        <v>0.18454106280193236</v>
      </c>
      <c r="Y538" s="10">
        <v>5.7198067632850243E-2</v>
      </c>
      <c r="Z538" s="10">
        <v>4.2125603864734303E-2</v>
      </c>
      <c r="AA538" s="10">
        <v>4.3671497584541065E-2</v>
      </c>
      <c r="AB538" s="239"/>
      <c r="AC538" s="10">
        <f t="shared" si="113"/>
        <v>0.91739130434782612</v>
      </c>
    </row>
    <row r="539" spans="1:29" s="10" customFormat="1">
      <c r="A539" s="58" t="s">
        <v>908</v>
      </c>
      <c r="B539" s="10" t="s">
        <v>909</v>
      </c>
      <c r="C539" s="37">
        <v>37330</v>
      </c>
      <c r="D539" s="6" t="s">
        <v>896</v>
      </c>
      <c r="E539" s="238" t="s">
        <v>897</v>
      </c>
      <c r="F539" s="100" t="s">
        <v>910</v>
      </c>
      <c r="G539" s="7">
        <v>114</v>
      </c>
      <c r="H539" s="24">
        <v>184</v>
      </c>
      <c r="I539" s="10">
        <v>249.4</v>
      </c>
      <c r="J539" s="100">
        <v>3.8291900561347236E-2</v>
      </c>
      <c r="K539" s="10">
        <v>2.4458700882117081E-2</v>
      </c>
      <c r="L539" s="10">
        <v>1.8243785084202085E-2</v>
      </c>
      <c r="M539" s="10">
        <v>3.7690457097032878E-2</v>
      </c>
      <c r="N539" s="10">
        <v>1.3151563753007215E-2</v>
      </c>
      <c r="O539" s="10">
        <v>4.0296712109061751E-2</v>
      </c>
      <c r="P539" s="10">
        <v>6.5156375300721728E-2</v>
      </c>
      <c r="Q539" s="10">
        <v>4.4907778668805132E-2</v>
      </c>
      <c r="R539" s="10">
        <v>2.6062550120288693E-2</v>
      </c>
      <c r="S539" s="10">
        <v>4.9318364073777064E-2</v>
      </c>
      <c r="T539" s="10">
        <v>7.8388131515637532E-2</v>
      </c>
      <c r="U539" s="10">
        <v>2.4659182036888532E-2</v>
      </c>
      <c r="V539" s="10">
        <v>4.3704891740176423E-2</v>
      </c>
      <c r="W539" s="10">
        <v>9.0817963111467517E-2</v>
      </c>
      <c r="X539" s="10">
        <v>0.18965517241379309</v>
      </c>
      <c r="Y539" s="10">
        <v>5.9141940657578183E-2</v>
      </c>
      <c r="Z539" s="10">
        <v>4.1900561347233356E-2</v>
      </c>
      <c r="AA539" s="10">
        <v>4.2902967121090617E-2</v>
      </c>
      <c r="AB539" s="239"/>
      <c r="AC539" s="10">
        <f t="shared" si="113"/>
        <v>0.92874899759422613</v>
      </c>
    </row>
    <row r="540" spans="1:29" s="10" customFormat="1">
      <c r="A540" s="117"/>
      <c r="C540" s="37"/>
      <c r="D540" s="46"/>
      <c r="E540" s="238"/>
      <c r="F540" s="100"/>
      <c r="G540" s="24"/>
      <c r="H540" s="24"/>
      <c r="J540" s="100"/>
      <c r="AB540" s="239"/>
    </row>
    <row r="541" spans="1:29" s="35" customFormat="1">
      <c r="A541" s="248"/>
      <c r="C541" s="249"/>
      <c r="E541" s="240" t="s">
        <v>897</v>
      </c>
      <c r="F541" s="248"/>
      <c r="G541" s="250"/>
      <c r="H541" s="250"/>
      <c r="I541" s="115">
        <f>AVERAGE(I534:I539)</f>
        <v>262.97999166666665</v>
      </c>
      <c r="J541" s="115">
        <f>AVERAGE(J534:J539)</f>
        <v>3.9017329162490545E-2</v>
      </c>
      <c r="K541" s="115">
        <f t="shared" ref="K541:AA541" si="119">AVERAGE(K534:K539)</f>
        <v>2.1795720053691566E-2</v>
      </c>
      <c r="L541" s="115">
        <f t="shared" si="119"/>
        <v>1.8157299354917954E-2</v>
      </c>
      <c r="M541" s="115">
        <f t="shared" si="119"/>
        <v>3.7420224898130315E-2</v>
      </c>
      <c r="N541" s="115">
        <f t="shared" si="119"/>
        <v>1.2917988625692916E-2</v>
      </c>
      <c r="O541" s="115">
        <f t="shared" si="119"/>
        <v>3.920272031852199E-2</v>
      </c>
      <c r="P541" s="115">
        <f t="shared" si="119"/>
        <v>6.3681842420237736E-2</v>
      </c>
      <c r="Q541" s="115">
        <f t="shared" si="119"/>
        <v>4.3856707722933007E-2</v>
      </c>
      <c r="R541" s="115">
        <f t="shared" si="119"/>
        <v>2.4132860581699559E-2</v>
      </c>
      <c r="S541" s="115">
        <f t="shared" si="119"/>
        <v>4.7994764127645563E-2</v>
      </c>
      <c r="T541" s="115">
        <f t="shared" si="119"/>
        <v>7.8632614530889822E-2</v>
      </c>
      <c r="U541" s="115">
        <f t="shared" si="119"/>
        <v>2.3985400997557065E-2</v>
      </c>
      <c r="V541" s="115">
        <f t="shared" si="119"/>
        <v>4.219590111264198E-2</v>
      </c>
      <c r="W541" s="115">
        <f t="shared" si="119"/>
        <v>9.0613898185823549E-2</v>
      </c>
      <c r="X541" s="115">
        <f t="shared" si="119"/>
        <v>0.18321893790894683</v>
      </c>
      <c r="Y541" s="115">
        <f t="shared" si="119"/>
        <v>5.7278361318620956E-2</v>
      </c>
      <c r="Z541" s="115">
        <f t="shared" si="119"/>
        <v>4.1237011474318276E-2</v>
      </c>
      <c r="AA541" s="115">
        <f t="shared" si="119"/>
        <v>4.1224144985415899E-2</v>
      </c>
      <c r="AB541" s="251"/>
      <c r="AC541" s="35">
        <f t="shared" si="113"/>
        <v>0.90656372778017547</v>
      </c>
    </row>
    <row r="542" spans="1:29" s="10" customFormat="1">
      <c r="A542" s="18" t="s">
        <v>911</v>
      </c>
      <c r="B542" t="s">
        <v>912</v>
      </c>
      <c r="C542" s="37">
        <v>37165</v>
      </c>
      <c r="D542" s="58" t="s">
        <v>913</v>
      </c>
      <c r="E542" s="53" t="s">
        <v>911</v>
      </c>
      <c r="F542" s="6" t="s">
        <v>914</v>
      </c>
      <c r="G542" s="171" t="s">
        <v>88</v>
      </c>
      <c r="H542" s="171" t="s">
        <v>88</v>
      </c>
      <c r="I542">
        <v>245.27500000000001</v>
      </c>
      <c r="J542" s="100">
        <v>3.8324329833859951E-2</v>
      </c>
      <c r="K542" s="10">
        <v>2.44623381918255E-2</v>
      </c>
      <c r="L542" s="10">
        <v>1.7531342370808275E-2</v>
      </c>
      <c r="M542" s="10">
        <v>3.5674243196412186E-2</v>
      </c>
      <c r="N542" s="10">
        <v>1.2842727550708389E-2</v>
      </c>
      <c r="O542" s="10">
        <v>3.8732035470390377E-2</v>
      </c>
      <c r="P542" s="10">
        <v>6.3398226480481087E-2</v>
      </c>
      <c r="Q542" s="10">
        <v>4.4032208745285906E-2</v>
      </c>
      <c r="R542" s="10">
        <v>2.6297013556212414E-2</v>
      </c>
      <c r="S542" s="10">
        <v>4.7497706655794517E-2</v>
      </c>
      <c r="T542" s="10">
        <v>7.6037101212924257E-2</v>
      </c>
      <c r="U542" s="10">
        <v>2.364692691876465E-2</v>
      </c>
      <c r="V542" s="10">
        <v>4.2605239017429415E-2</v>
      </c>
      <c r="W542" s="10">
        <v>8.9083681581897875E-2</v>
      </c>
      <c r="X542" s="10">
        <v>0.18754459280399552</v>
      </c>
      <c r="Y542" s="10">
        <v>5.9728875751707267E-2</v>
      </c>
      <c r="Z542" s="10">
        <v>4.2605239017429415E-2</v>
      </c>
      <c r="AA542" s="10">
        <v>4.2605239017429415E-2</v>
      </c>
      <c r="AB542" s="239"/>
      <c r="AC542" s="10">
        <f t="shared" si="113"/>
        <v>0.91264906737335638</v>
      </c>
    </row>
    <row r="543" spans="1:29" s="10" customFormat="1">
      <c r="A543" s="18" t="s">
        <v>911</v>
      </c>
      <c r="B543" s="10" t="s">
        <v>915</v>
      </c>
      <c r="C543" s="37">
        <v>37320</v>
      </c>
      <c r="D543" s="58" t="s">
        <v>913</v>
      </c>
      <c r="E543" s="53" t="s">
        <v>911</v>
      </c>
      <c r="F543" s="46" t="s">
        <v>916</v>
      </c>
      <c r="G543" s="171" t="s">
        <v>88</v>
      </c>
      <c r="H543" s="171" t="s">
        <v>88</v>
      </c>
      <c r="I543">
        <v>238.85</v>
      </c>
      <c r="J543" s="100">
        <v>4.1448607912916061E-2</v>
      </c>
      <c r="K543" s="10">
        <v>2.2817667992463892E-2</v>
      </c>
      <c r="L543" s="10">
        <v>1.9677621938455098E-2</v>
      </c>
      <c r="M543" s="10">
        <v>3.7680552648105506E-2</v>
      </c>
      <c r="N543" s="10">
        <v>1.3271927988277161E-2</v>
      </c>
      <c r="O543" s="10">
        <v>4.019258949131254E-2</v>
      </c>
      <c r="P543" s="10">
        <v>6.3428930290977598E-2</v>
      </c>
      <c r="Q543" s="10">
        <v>4.312329914172075E-2</v>
      </c>
      <c r="R543" s="10">
        <v>2.4701695624869166E-2</v>
      </c>
      <c r="S543" s="10">
        <v>4.8775382038936575E-2</v>
      </c>
      <c r="T543" s="10">
        <v>7.9129160561021553E-2</v>
      </c>
      <c r="U543" s="10">
        <v>2.4073686414067406E-2</v>
      </c>
      <c r="V543" s="10">
        <v>4.3541971948921919E-2</v>
      </c>
      <c r="W543" s="10">
        <v>9.1061335566254981E-2</v>
      </c>
      <c r="X543" s="10">
        <v>0.18358802595771406</v>
      </c>
      <c r="Y543" s="10">
        <v>6.0498220640569395E-2</v>
      </c>
      <c r="Z543" s="10">
        <v>4.2704626334519574E-2</v>
      </c>
      <c r="AA543" s="10">
        <v>4.2704626334519574E-2</v>
      </c>
      <c r="AB543" s="239"/>
      <c r="AC543" s="10">
        <f t="shared" si="113"/>
        <v>0.92241992882562274</v>
      </c>
    </row>
    <row r="544" spans="1:29" s="10" customFormat="1">
      <c r="A544" s="18" t="s">
        <v>911</v>
      </c>
      <c r="B544" s="10" t="s">
        <v>729</v>
      </c>
      <c r="C544" s="252">
        <v>38791</v>
      </c>
      <c r="D544" s="58" t="s">
        <v>913</v>
      </c>
      <c r="E544" s="53" t="s">
        <v>911</v>
      </c>
      <c r="F544" s="244" t="s">
        <v>917</v>
      </c>
      <c r="G544" s="171" t="s">
        <v>88</v>
      </c>
      <c r="H544" s="171" t="s">
        <v>88</v>
      </c>
      <c r="I544" s="253">
        <v>270</v>
      </c>
      <c r="J544" s="100">
        <v>3.8703703703703699E-2</v>
      </c>
      <c r="K544" s="10">
        <v>2.2777777777777779E-2</v>
      </c>
      <c r="L544" s="10">
        <v>1.5555555555555557E-2</v>
      </c>
      <c r="M544" s="10">
        <v>3.6666666666666667E-2</v>
      </c>
      <c r="N544" s="10">
        <v>1.3574074074074073E-2</v>
      </c>
      <c r="O544" s="10">
        <v>4.2222222222222223E-2</v>
      </c>
      <c r="P544" s="10">
        <v>6.1481481481481484E-2</v>
      </c>
      <c r="Q544" s="10">
        <v>4.3888888888888887E-2</v>
      </c>
      <c r="R544" s="10">
        <v>2.6481481481481484E-2</v>
      </c>
      <c r="S544" s="10">
        <v>4.9074074074074076E-2</v>
      </c>
      <c r="T544" s="10">
        <v>7.8333333333333324E-2</v>
      </c>
      <c r="U544" s="254">
        <v>2.5000000000000001E-2</v>
      </c>
      <c r="V544" s="10">
        <v>4.2037037037037032E-2</v>
      </c>
      <c r="W544" s="10">
        <v>8.7037037037037038E-2</v>
      </c>
      <c r="X544" s="10">
        <v>0.17962962962962964</v>
      </c>
      <c r="Y544" s="10">
        <v>5.9259259259259262E-2</v>
      </c>
      <c r="Z544" s="10">
        <v>4.1111111111111112E-2</v>
      </c>
      <c r="AA544" s="254">
        <v>0.04</v>
      </c>
      <c r="AB544" s="239"/>
      <c r="AC544" s="10">
        <f t="shared" si="113"/>
        <v>0.90283333333333327</v>
      </c>
    </row>
    <row r="545" spans="1:29" s="10" customFormat="1">
      <c r="A545" s="255"/>
      <c r="C545" s="252"/>
      <c r="D545" s="58"/>
      <c r="E545" s="256"/>
      <c r="F545" s="244"/>
      <c r="G545" s="171"/>
      <c r="H545" s="171"/>
      <c r="I545" s="253"/>
      <c r="J545" s="100"/>
      <c r="U545" s="254"/>
      <c r="AA545" s="254"/>
      <c r="AB545" s="239"/>
    </row>
    <row r="546" spans="1:29" s="258" customFormat="1">
      <c r="A546" s="257"/>
      <c r="C546" s="259"/>
      <c r="E546" s="260" t="s">
        <v>911</v>
      </c>
      <c r="G546" s="259"/>
      <c r="H546" s="259"/>
      <c r="I546" s="258">
        <f>AVERAGE(I542:I544)</f>
        <v>251.375</v>
      </c>
      <c r="J546" s="258">
        <f t="shared" ref="J546:AA546" si="120">AVERAGE(J542:J544)</f>
        <v>3.949221381682657E-2</v>
      </c>
      <c r="K546" s="258">
        <f t="shared" si="120"/>
        <v>2.3352594654022386E-2</v>
      </c>
      <c r="L546" s="258">
        <f t="shared" si="120"/>
        <v>1.7588173288272977E-2</v>
      </c>
      <c r="M546" s="258">
        <f t="shared" si="120"/>
        <v>3.6673820837061451E-2</v>
      </c>
      <c r="N546" s="258">
        <f t="shared" si="120"/>
        <v>1.3229576537686541E-2</v>
      </c>
      <c r="O546" s="258">
        <f t="shared" si="120"/>
        <v>4.0382282394641707E-2</v>
      </c>
      <c r="P546" s="258">
        <f t="shared" si="120"/>
        <v>6.2769546084313385E-2</v>
      </c>
      <c r="Q546" s="258">
        <f t="shared" si="120"/>
        <v>4.3681465591965181E-2</v>
      </c>
      <c r="R546" s="258">
        <f t="shared" si="120"/>
        <v>2.5826730220854355E-2</v>
      </c>
      <c r="S546" s="258">
        <f t="shared" si="120"/>
        <v>4.8449054256268387E-2</v>
      </c>
      <c r="T546" s="258">
        <f t="shared" si="120"/>
        <v>7.783319836909304E-2</v>
      </c>
      <c r="U546" s="258">
        <f t="shared" si="120"/>
        <v>2.4240204444277352E-2</v>
      </c>
      <c r="V546" s="258">
        <f t="shared" si="120"/>
        <v>4.2728082667796125E-2</v>
      </c>
      <c r="W546" s="258">
        <f t="shared" si="120"/>
        <v>8.9060684728396622E-2</v>
      </c>
      <c r="X546" s="258">
        <f t="shared" si="120"/>
        <v>0.18358741613044641</v>
      </c>
      <c r="Y546" s="258">
        <f t="shared" si="120"/>
        <v>5.9828785217178639E-2</v>
      </c>
      <c r="Z546" s="258">
        <f t="shared" si="120"/>
        <v>4.2140325487686703E-2</v>
      </c>
      <c r="AA546" s="258">
        <f t="shared" si="120"/>
        <v>4.1769955117316328E-2</v>
      </c>
      <c r="AB546" s="261"/>
      <c r="AC546" s="35">
        <f t="shared" si="113"/>
        <v>0.9126341098441042</v>
      </c>
    </row>
    <row r="547" spans="1:29" s="100" customFormat="1">
      <c r="A547" s="58" t="s">
        <v>918</v>
      </c>
      <c r="B547" s="100" t="s">
        <v>919</v>
      </c>
      <c r="C547" s="243">
        <v>34625</v>
      </c>
      <c r="D547" s="6" t="s">
        <v>896</v>
      </c>
      <c r="E547" s="244" t="s">
        <v>920</v>
      </c>
      <c r="F547" s="100" t="s">
        <v>921</v>
      </c>
      <c r="G547" s="7">
        <v>113</v>
      </c>
      <c r="H547" s="24">
        <v>179</v>
      </c>
      <c r="I547" s="245">
        <v>304.89564999999999</v>
      </c>
      <c r="J547" s="246">
        <v>3.820979407216863E-2</v>
      </c>
      <c r="K547" s="246">
        <v>1.8694920704837869E-2</v>
      </c>
      <c r="L547" s="246">
        <v>1.91868923023336E-2</v>
      </c>
      <c r="M547" s="246">
        <v>3.7061860344678586E-2</v>
      </c>
      <c r="N547" s="246"/>
      <c r="O547" s="246">
        <v>3.6897869812180004E-2</v>
      </c>
      <c r="P547" s="246">
        <v>7.1991843766875646E-2</v>
      </c>
      <c r="Q547" s="246">
        <v>4.6409320697097516E-2</v>
      </c>
      <c r="R547" s="246">
        <v>2.6074494667273872E-2</v>
      </c>
      <c r="S547" s="246">
        <v>4.6081339632100364E-2</v>
      </c>
      <c r="T547" s="246">
        <v>7.330376802686428E-2</v>
      </c>
      <c r="U547" s="246">
        <v>2.3614636679795204E-2</v>
      </c>
      <c r="V547" s="246">
        <v>4.4933405904610313E-2</v>
      </c>
      <c r="W547" s="246">
        <v>9.2982631926693621E-2</v>
      </c>
      <c r="X547" s="246">
        <v>0.19186892302333602</v>
      </c>
      <c r="Y547" s="246">
        <v>5.5920771582015034E-2</v>
      </c>
      <c r="Z547" s="246">
        <v>4.624533016459894E-2</v>
      </c>
      <c r="AA547" s="246">
        <v>4.0341670994650143E-2</v>
      </c>
      <c r="AB547" s="247"/>
      <c r="AC547" s="10">
        <f t="shared" si="113"/>
        <v>0.90981947430210963</v>
      </c>
    </row>
    <row r="548" spans="1:29" s="100" customFormat="1">
      <c r="A548" s="58" t="s">
        <v>922</v>
      </c>
      <c r="B548" s="100" t="s">
        <v>923</v>
      </c>
      <c r="C548" s="243">
        <v>34633</v>
      </c>
      <c r="D548" s="6" t="s">
        <v>896</v>
      </c>
      <c r="E548" s="244" t="s">
        <v>920</v>
      </c>
      <c r="F548" s="100" t="s">
        <v>924</v>
      </c>
      <c r="G548" s="7">
        <v>113</v>
      </c>
      <c r="H548" s="24">
        <v>179</v>
      </c>
      <c r="I548" s="245">
        <v>288.72165000000001</v>
      </c>
      <c r="J548" s="246">
        <v>3.948439613032137E-2</v>
      </c>
      <c r="K548" s="246">
        <v>1.5585945840916328E-2</v>
      </c>
      <c r="L548" s="246">
        <v>1.801042630505887E-2</v>
      </c>
      <c r="M548" s="246">
        <v>3.4981789554056647E-2</v>
      </c>
      <c r="N548" s="246"/>
      <c r="O548" s="246">
        <v>3.6367206962138098E-2</v>
      </c>
      <c r="P548" s="246">
        <v>6.0958365955583869E-2</v>
      </c>
      <c r="Q548" s="246">
        <v>4.2601585298504635E-2</v>
      </c>
      <c r="R548" s="246">
        <v>2.2686210057333765E-2</v>
      </c>
      <c r="S548" s="246">
        <v>4.3294294002545357E-2</v>
      </c>
      <c r="T548" s="246">
        <v>7.8449260732612186E-2</v>
      </c>
      <c r="U548" s="246">
        <v>2.3032564409354132E-2</v>
      </c>
      <c r="V548" s="246">
        <v>4.1216167890423178E-2</v>
      </c>
      <c r="W548" s="246">
        <v>8.86667141172129E-2</v>
      </c>
      <c r="X548" s="246">
        <v>0.17473577059427306</v>
      </c>
      <c r="Y548" s="246">
        <v>5.4723987619217332E-2</v>
      </c>
      <c r="Z548" s="246">
        <v>3.9311218954311181E-2</v>
      </c>
      <c r="AA548" s="246">
        <v>3.6194029786127915E-2</v>
      </c>
      <c r="AB548" s="247"/>
      <c r="AC548" s="10">
        <f t="shared" si="113"/>
        <v>0.85029993420999106</v>
      </c>
    </row>
    <row r="549" spans="1:29" s="100" customFormat="1">
      <c r="A549" s="58" t="s">
        <v>925</v>
      </c>
      <c r="B549" s="100" t="s">
        <v>926</v>
      </c>
      <c r="C549" s="243">
        <v>34646</v>
      </c>
      <c r="D549" s="6" t="s">
        <v>896</v>
      </c>
      <c r="E549" s="244" t="s">
        <v>920</v>
      </c>
      <c r="F549" s="100" t="s">
        <v>927</v>
      </c>
      <c r="G549" s="7">
        <v>113</v>
      </c>
      <c r="H549" s="24">
        <v>179</v>
      </c>
      <c r="I549" s="245">
        <v>296.39094999999998</v>
      </c>
      <c r="J549" s="246">
        <v>4.1330546698541235E-2</v>
      </c>
      <c r="K549" s="246">
        <v>1.686961089736377E-2</v>
      </c>
      <c r="L549" s="246">
        <v>1.9400052531968335E-2</v>
      </c>
      <c r="M549" s="246">
        <v>3.4920094557543004E-2</v>
      </c>
      <c r="N549" s="246"/>
      <c r="O549" s="246">
        <v>3.7113143974200298E-2</v>
      </c>
      <c r="P549" s="246">
        <v>6.0899295339483211E-2</v>
      </c>
      <c r="Q549" s="246">
        <v>4.3017507788277613E-2</v>
      </c>
      <c r="R549" s="246">
        <v>2.1930494166572903E-2</v>
      </c>
      <c r="S549" s="246">
        <v>4.4198380551093076E-2</v>
      </c>
      <c r="T549" s="246">
        <v>7.6588033474031522E-2</v>
      </c>
      <c r="U549" s="246">
        <v>2.3280063038362005E-2</v>
      </c>
      <c r="V549" s="246">
        <v>4.1330546698541235E-2</v>
      </c>
      <c r="W549" s="246">
        <v>8.957763386500163E-2</v>
      </c>
      <c r="X549" s="246">
        <v>0.17932396383897686</v>
      </c>
      <c r="Y549" s="246">
        <v>5.5669715961300444E-2</v>
      </c>
      <c r="Z549" s="246">
        <v>4.0487066153673049E-2</v>
      </c>
      <c r="AA549" s="246">
        <v>3.6269663429332105E-2</v>
      </c>
      <c r="AB549" s="247"/>
      <c r="AC549" s="10">
        <f t="shared" si="113"/>
        <v>0.86220581296426235</v>
      </c>
    </row>
    <row r="550" spans="1:29" s="100" customFormat="1">
      <c r="A550" s="117"/>
      <c r="C550" s="243"/>
      <c r="D550" s="46"/>
      <c r="E550" s="244"/>
      <c r="G550" s="243"/>
      <c r="H550" s="110"/>
      <c r="I550" s="245"/>
      <c r="J550" s="246"/>
      <c r="K550" s="246"/>
      <c r="L550" s="246"/>
      <c r="M550" s="246"/>
      <c r="N550" s="246"/>
      <c r="O550" s="246"/>
      <c r="P550" s="246"/>
      <c r="Q550" s="246"/>
      <c r="R550" s="246"/>
      <c r="S550" s="246"/>
      <c r="T550" s="246"/>
      <c r="U550" s="246"/>
      <c r="V550" s="246"/>
      <c r="W550" s="246"/>
      <c r="X550" s="246"/>
      <c r="Y550" s="246"/>
      <c r="Z550" s="246"/>
      <c r="AA550" s="246"/>
      <c r="AB550" s="247"/>
      <c r="AC550" s="10"/>
    </row>
    <row r="551" spans="1:29" s="30" customFormat="1">
      <c r="A551" s="118"/>
      <c r="C551" s="242"/>
      <c r="E551" s="240" t="s">
        <v>920</v>
      </c>
      <c r="F551" s="118"/>
      <c r="G551" s="242"/>
      <c r="H551" s="119"/>
      <c r="I551" s="262">
        <f>AVERAGE(I547:I549)</f>
        <v>296.66941666666668</v>
      </c>
      <c r="J551" s="262">
        <f t="shared" ref="J551:AA551" si="121">AVERAGE(J547:J549)</f>
        <v>3.9674912300343743E-2</v>
      </c>
      <c r="K551" s="262">
        <f t="shared" si="121"/>
        <v>1.7050159147705992E-2</v>
      </c>
      <c r="L551" s="262">
        <f t="shared" si="121"/>
        <v>1.8865790379786935E-2</v>
      </c>
      <c r="M551" s="262">
        <f t="shared" si="121"/>
        <v>3.5654581485426079E-2</v>
      </c>
      <c r="N551" s="262" t="e">
        <f t="shared" si="121"/>
        <v>#DIV/0!</v>
      </c>
      <c r="O551" s="262">
        <f t="shared" si="121"/>
        <v>3.6792740249506128E-2</v>
      </c>
      <c r="P551" s="262">
        <f t="shared" si="121"/>
        <v>6.461650168731424E-2</v>
      </c>
      <c r="Q551" s="262">
        <f t="shared" si="121"/>
        <v>4.4009471261293259E-2</v>
      </c>
      <c r="R551" s="262">
        <f t="shared" si="121"/>
        <v>2.3563732963726849E-2</v>
      </c>
      <c r="S551" s="262">
        <f t="shared" si="121"/>
        <v>4.4524671395246268E-2</v>
      </c>
      <c r="T551" s="262">
        <f t="shared" si="121"/>
        <v>7.611368741116932E-2</v>
      </c>
      <c r="U551" s="262">
        <f t="shared" si="121"/>
        <v>2.3309088042503784E-2</v>
      </c>
      <c r="V551" s="262">
        <f t="shared" si="121"/>
        <v>4.2493373497858235E-2</v>
      </c>
      <c r="W551" s="262">
        <f t="shared" si="121"/>
        <v>9.0408993302969379E-2</v>
      </c>
      <c r="X551" s="262">
        <f t="shared" si="121"/>
        <v>0.18197621915219531</v>
      </c>
      <c r="Y551" s="262">
        <f t="shared" si="121"/>
        <v>5.5438158387510934E-2</v>
      </c>
      <c r="Z551" s="262">
        <f t="shared" si="121"/>
        <v>4.2014538424194392E-2</v>
      </c>
      <c r="AA551" s="262">
        <f t="shared" si="121"/>
        <v>3.7601788070036724E-2</v>
      </c>
      <c r="AB551" s="263"/>
    </row>
    <row r="552" spans="1:29" s="10" customFormat="1">
      <c r="A552" s="58" t="s">
        <v>928</v>
      </c>
      <c r="B552" s="10" t="s">
        <v>929</v>
      </c>
      <c r="C552" s="171">
        <v>2002</v>
      </c>
      <c r="D552" s="10" t="s">
        <v>930</v>
      </c>
      <c r="E552" s="151" t="s">
        <v>931</v>
      </c>
      <c r="F552" s="100" t="s">
        <v>932</v>
      </c>
      <c r="G552" s="172" t="s">
        <v>88</v>
      </c>
      <c r="H552" s="172" t="s">
        <v>88</v>
      </c>
      <c r="I552" s="10">
        <v>93.5</v>
      </c>
      <c r="J552" s="100">
        <v>4.8128342245989303E-2</v>
      </c>
      <c r="K552" s="10">
        <v>1.6577540106951873E-2</v>
      </c>
      <c r="L552" s="10">
        <v>1.3368983957219251E-2</v>
      </c>
      <c r="M552" s="10">
        <v>4.0641711229946524E-2</v>
      </c>
      <c r="N552" s="10">
        <v>1.4171122994652405E-2</v>
      </c>
      <c r="O552" s="10">
        <v>3.9037433155080216E-2</v>
      </c>
      <c r="P552" s="10">
        <v>6.3636363636363644E-2</v>
      </c>
      <c r="Q552" s="10">
        <v>3.9572192513368985E-2</v>
      </c>
      <c r="R552" s="10">
        <v>2.6737967914438502E-2</v>
      </c>
      <c r="S552" s="10">
        <v>4.8128342245989303E-2</v>
      </c>
      <c r="T552" s="10">
        <v>4.2780748663101602E-2</v>
      </c>
      <c r="U552" s="10">
        <v>1.9786096256684493E-2</v>
      </c>
      <c r="V552" s="10">
        <v>4.9197860962566842E-2</v>
      </c>
      <c r="W552" s="10">
        <v>8.7700534759358281E-2</v>
      </c>
      <c r="X552" s="10">
        <v>0.10267379679144385</v>
      </c>
      <c r="Y552" s="10">
        <v>4.5454545454545456E-2</v>
      </c>
      <c r="Z552" s="10">
        <v>7.593582887700534E-2</v>
      </c>
      <c r="AA552" s="10">
        <v>3.9572192513368985E-2</v>
      </c>
      <c r="AB552" s="239"/>
      <c r="AC552" s="10">
        <f t="shared" si="113"/>
        <v>0.81310160427807476</v>
      </c>
    </row>
    <row r="553" spans="1:29" s="43" customFormat="1">
      <c r="A553" s="178"/>
      <c r="C553" s="264"/>
      <c r="E553" s="265"/>
      <c r="F553" s="266"/>
      <c r="G553" s="264"/>
      <c r="H553" s="264"/>
      <c r="J553" s="267"/>
      <c r="AB553" s="268"/>
    </row>
    <row r="554" spans="1:29" s="10" customFormat="1">
      <c r="A554" s="58" t="s">
        <v>933</v>
      </c>
      <c r="B554" s="10" t="s">
        <v>934</v>
      </c>
      <c r="C554" s="171" t="s">
        <v>935</v>
      </c>
      <c r="D554" s="10" t="s">
        <v>936</v>
      </c>
      <c r="E554" s="151" t="s">
        <v>936</v>
      </c>
      <c r="F554" s="100" t="s">
        <v>937</v>
      </c>
      <c r="G554" s="172" t="s">
        <v>88</v>
      </c>
      <c r="H554" s="172" t="s">
        <v>938</v>
      </c>
      <c r="I554" s="10">
        <v>125</v>
      </c>
      <c r="J554" s="100">
        <v>3.4799999999999998E-2</v>
      </c>
      <c r="K554" s="10">
        <v>1.04E-2</v>
      </c>
      <c r="L554" s="10">
        <v>1.52E-2</v>
      </c>
      <c r="M554" s="10">
        <v>3.0800000000000001E-2</v>
      </c>
      <c r="N554" s="10">
        <v>9.0399999999999994E-3</v>
      </c>
      <c r="O554" s="10">
        <v>2.7199999999999998E-2</v>
      </c>
      <c r="P554" s="10">
        <v>3.7600000000000001E-2</v>
      </c>
      <c r="Q554" s="10">
        <v>2.52E-2</v>
      </c>
      <c r="R554" s="10">
        <v>1.8800000000000001E-2</v>
      </c>
      <c r="S554" s="10">
        <v>0.04</v>
      </c>
      <c r="T554" s="10">
        <v>3.1600000000000003E-2</v>
      </c>
      <c r="U554" s="10">
        <v>1.4800000000000001E-2</v>
      </c>
      <c r="V554" s="10">
        <v>3.56E-2</v>
      </c>
      <c r="W554" s="10">
        <v>7.3599999999999999E-2</v>
      </c>
      <c r="X554" s="10">
        <v>0.1152</v>
      </c>
      <c r="Y554" s="10">
        <v>2.8399999999999998E-2</v>
      </c>
      <c r="Z554" s="10">
        <v>8.7999999999999995E-2</v>
      </c>
      <c r="AA554" s="10">
        <v>2.5999999999999999E-2</v>
      </c>
      <c r="AB554" s="239"/>
      <c r="AC554" s="10">
        <f t="shared" si="113"/>
        <v>0.66223999999999994</v>
      </c>
    </row>
    <row r="555" spans="1:29" s="10" customFormat="1">
      <c r="A555" s="58" t="s">
        <v>933</v>
      </c>
      <c r="B555" s="10" t="s">
        <v>939</v>
      </c>
      <c r="C555" s="171" t="s">
        <v>935</v>
      </c>
      <c r="D555" s="10" t="s">
        <v>936</v>
      </c>
      <c r="E555" s="151" t="s">
        <v>936</v>
      </c>
      <c r="F555" s="100" t="s">
        <v>940</v>
      </c>
      <c r="G555" s="172" t="s">
        <v>88</v>
      </c>
      <c r="H555" s="172" t="s">
        <v>941</v>
      </c>
      <c r="I555" s="10">
        <v>155.57499999999999</v>
      </c>
      <c r="J555" s="100">
        <v>3.1496062992125991E-2</v>
      </c>
      <c r="K555" s="10">
        <v>8.9988751406074249E-3</v>
      </c>
      <c r="L555" s="10">
        <v>1.3176924313032299E-2</v>
      </c>
      <c r="M555" s="10">
        <v>2.6353848626064599E-2</v>
      </c>
      <c r="N555" s="10">
        <v>7.1026835931222885E-3</v>
      </c>
      <c r="O555" s="10">
        <v>2.2818576249397399E-2</v>
      </c>
      <c r="P555" s="10">
        <v>3.5031335368793187E-2</v>
      </c>
      <c r="Q555" s="10">
        <v>2.185441105576089E-2</v>
      </c>
      <c r="R555" s="10">
        <v>1.6390808291820665E-2</v>
      </c>
      <c r="S555" s="10">
        <v>3.3745781777277842E-2</v>
      </c>
      <c r="T555" s="10">
        <v>2.8924955809095293E-2</v>
      </c>
      <c r="U555" s="10">
        <v>1.3176924313032299E-2</v>
      </c>
      <c r="V555" s="10">
        <v>3.0853286196368311E-2</v>
      </c>
      <c r="W555" s="10">
        <v>6.074240719910011E-2</v>
      </c>
      <c r="X555" s="10">
        <v>9.0310139803953082E-2</v>
      </c>
      <c r="Y555" s="10">
        <v>2.796079061545878E-2</v>
      </c>
      <c r="Z555" s="10">
        <v>6.4277679575767313E-2</v>
      </c>
      <c r="AA555" s="10">
        <v>2.4104129840912744E-2</v>
      </c>
      <c r="AB555" s="239"/>
      <c r="AC555" s="10">
        <f t="shared" si="113"/>
        <v>0.5573196207616905</v>
      </c>
    </row>
    <row r="556" spans="1:29" s="43" customFormat="1">
      <c r="A556" s="178"/>
      <c r="C556" s="264"/>
      <c r="E556" s="265"/>
      <c r="F556" s="267"/>
      <c r="G556" s="264"/>
      <c r="H556" s="264"/>
      <c r="J556" s="267"/>
      <c r="AB556" s="268"/>
    </row>
    <row r="557" spans="1:29" s="10" customFormat="1">
      <c r="A557" s="58" t="s">
        <v>942</v>
      </c>
      <c r="B557" s="10" t="s">
        <v>943</v>
      </c>
      <c r="C557" s="171" t="s">
        <v>935</v>
      </c>
      <c r="D557" s="10" t="s">
        <v>944</v>
      </c>
      <c r="E557" s="151" t="s">
        <v>944</v>
      </c>
      <c r="F557" s="100" t="s">
        <v>945</v>
      </c>
      <c r="G557" s="172" t="s">
        <v>88</v>
      </c>
      <c r="H557" s="172">
        <v>109</v>
      </c>
      <c r="I557" s="10">
        <v>248.15</v>
      </c>
      <c r="J557" s="100">
        <v>4.8156357042111624E-2</v>
      </c>
      <c r="K557" s="10">
        <v>1.4104372355430182E-2</v>
      </c>
      <c r="L557" s="10">
        <v>1.4305863389079186E-2</v>
      </c>
      <c r="M557" s="10">
        <v>4.1305661898045534E-2</v>
      </c>
      <c r="N557" s="10">
        <v>1.4628249042917589E-2</v>
      </c>
      <c r="O557" s="10">
        <v>3.6671368124118475E-2</v>
      </c>
      <c r="P557" s="10">
        <v>6.2663711464839816E-2</v>
      </c>
      <c r="Q557" s="10">
        <v>4.150715293169454E-2</v>
      </c>
      <c r="R557" s="10">
        <v>3.1231110215595406E-2</v>
      </c>
      <c r="S557" s="10">
        <v>4.6947410840217613E-2</v>
      </c>
      <c r="T557" s="10">
        <v>4.7954866008462625E-2</v>
      </c>
      <c r="U557" s="10">
        <v>2.2164013701390286E-2</v>
      </c>
      <c r="V557" s="10">
        <v>4.6342937739270604E-2</v>
      </c>
      <c r="W557" s="10">
        <v>8.2812814829740081E-2</v>
      </c>
      <c r="X557" s="10">
        <v>0.11847672778561354</v>
      </c>
      <c r="Y557" s="10">
        <v>4.2514608099939552E-2</v>
      </c>
      <c r="Z557" s="10">
        <v>6.8506951440660893E-2</v>
      </c>
      <c r="AA557" s="10">
        <v>3.7074350191416479E-2</v>
      </c>
      <c r="AB557" s="239"/>
      <c r="AC557" s="10">
        <f t="shared" si="113"/>
        <v>0.81736852710054397</v>
      </c>
    </row>
    <row r="558" spans="1:29" s="10" customFormat="1">
      <c r="A558" s="58" t="s">
        <v>942</v>
      </c>
      <c r="B558" s="10" t="s">
        <v>946</v>
      </c>
      <c r="C558" s="171" t="s">
        <v>935</v>
      </c>
      <c r="D558" s="10" t="s">
        <v>944</v>
      </c>
      <c r="E558" s="151" t="s">
        <v>944</v>
      </c>
      <c r="F558" s="100" t="s">
        <v>947</v>
      </c>
      <c r="G558" s="172" t="s">
        <v>88</v>
      </c>
      <c r="H558" s="172">
        <v>109</v>
      </c>
      <c r="I558" s="10">
        <v>248.15</v>
      </c>
      <c r="J558" s="100">
        <v>4.6947410840217613E-2</v>
      </c>
      <c r="K558" s="10">
        <v>1.4305863389079186E-2</v>
      </c>
      <c r="L558" s="10">
        <v>1.3701390288132177E-2</v>
      </c>
      <c r="M558" s="10">
        <v>3.6872859157767481E-2</v>
      </c>
      <c r="N558" s="10">
        <v>1.297602256699577E-2</v>
      </c>
      <c r="O558" s="10">
        <v>3.4253475720330447E-2</v>
      </c>
      <c r="P558" s="10">
        <v>5.903687285915777E-2</v>
      </c>
      <c r="Q558" s="10">
        <v>3.8081805359661491E-2</v>
      </c>
      <c r="R558" s="10">
        <v>2.699979850896635E-2</v>
      </c>
      <c r="S558" s="10">
        <v>4.4328027402780572E-2</v>
      </c>
      <c r="T558" s="10">
        <v>4.1910134998992543E-2</v>
      </c>
      <c r="U558" s="10">
        <v>1.7731210961112232E-2</v>
      </c>
      <c r="V558" s="10">
        <v>4.5335482571025591E-2</v>
      </c>
      <c r="W558" s="10">
        <v>7.7977030022164023E-2</v>
      </c>
      <c r="X558" s="10">
        <v>0.10578279266572638</v>
      </c>
      <c r="Y558" s="10">
        <v>4.1104170864396529E-2</v>
      </c>
      <c r="Z558" s="10">
        <v>6.8506951440660893E-2</v>
      </c>
      <c r="AA558" s="10">
        <v>3.5059439854926454E-2</v>
      </c>
      <c r="AB558" s="239"/>
      <c r="AC558" s="10">
        <f t="shared" si="113"/>
        <v>0.76091073947209342</v>
      </c>
    </row>
    <row r="559" spans="1:29" s="30" customFormat="1">
      <c r="C559" s="119"/>
      <c r="E559" s="150"/>
      <c r="G559" s="119"/>
      <c r="H559" s="119"/>
      <c r="J559" s="121"/>
      <c r="AB559" s="241"/>
    </row>
    <row r="560" spans="1:29">
      <c r="A560" s="6" t="s">
        <v>948</v>
      </c>
      <c r="B560" t="s">
        <v>949</v>
      </c>
      <c r="C560" s="7">
        <v>1992</v>
      </c>
      <c r="D560" t="s">
        <v>950</v>
      </c>
      <c r="E560" s="8" t="s">
        <v>948</v>
      </c>
      <c r="F560" s="6" t="s">
        <v>951</v>
      </c>
      <c r="G560" s="7">
        <v>158</v>
      </c>
      <c r="H560" s="24">
        <v>222</v>
      </c>
      <c r="I560" s="15">
        <v>34.847099999999998</v>
      </c>
      <c r="J560" s="15">
        <v>3.1566471999999998E-2</v>
      </c>
      <c r="K560" s="15">
        <v>8.6090379999999994E-3</v>
      </c>
      <c r="L560" s="15">
        <v>1.4348395999999999E-2</v>
      </c>
      <c r="M560" s="15">
        <v>3.7305829999999998E-2</v>
      </c>
      <c r="N560" s="15">
        <v>1.0617813E-2</v>
      </c>
      <c r="O560" s="15">
        <v>2.8696793000000002E-2</v>
      </c>
      <c r="P560" s="15">
        <v>5.4523905999999997E-2</v>
      </c>
      <c r="Q560" s="85"/>
      <c r="R560" s="85"/>
      <c r="S560" s="15">
        <v>4.0175509999999998E-2</v>
      </c>
      <c r="T560" s="85"/>
      <c r="U560" s="15">
        <v>1.1478716999999999E-2</v>
      </c>
      <c r="V560" s="15">
        <v>4.5914867999999998E-2</v>
      </c>
      <c r="W560" s="15">
        <v>6.8872301999999996E-2</v>
      </c>
      <c r="X560" s="15">
        <v>0.10617813199999999</v>
      </c>
      <c r="Y560" s="15">
        <v>4.0175509999999998E-2</v>
      </c>
      <c r="Z560" s="15">
        <v>4.5914867999999998E-2</v>
      </c>
      <c r="AA560" s="15">
        <v>3.4436150999999998E-2</v>
      </c>
      <c r="AC560">
        <f>SUM(J560:AA560)</f>
        <v>0.57881430599999995</v>
      </c>
    </row>
    <row r="561" spans="1:29">
      <c r="A561" s="6" t="s">
        <v>948</v>
      </c>
      <c r="B561" t="s">
        <v>952</v>
      </c>
      <c r="C561" s="7">
        <v>1992</v>
      </c>
      <c r="D561" t="s">
        <v>953</v>
      </c>
      <c r="E561" s="8" t="s">
        <v>948</v>
      </c>
      <c r="F561" s="6" t="s">
        <v>954</v>
      </c>
      <c r="G561" s="7">
        <v>158</v>
      </c>
      <c r="H561" s="24">
        <v>222</v>
      </c>
      <c r="I561" s="15">
        <v>35.460999999999999</v>
      </c>
      <c r="J561" s="15">
        <v>3.1019993999999999E-2</v>
      </c>
      <c r="K561" s="15">
        <v>8.4599979999999998E-3</v>
      </c>
      <c r="L561" s="15">
        <v>1.6919996999999999E-2</v>
      </c>
      <c r="M561" s="15">
        <v>3.3839992999999999E-2</v>
      </c>
      <c r="N561" s="15">
        <v>8.8829979999999996E-3</v>
      </c>
      <c r="O561" s="15">
        <v>2.5379994999999999E-2</v>
      </c>
      <c r="P561" s="15">
        <v>4.7939990000000002E-2</v>
      </c>
      <c r="Q561" s="85"/>
      <c r="R561" s="85"/>
      <c r="S561" s="15">
        <v>4.2299992000000002E-2</v>
      </c>
      <c r="T561" s="85"/>
      <c r="U561" s="15">
        <v>1.1279997999999999E-2</v>
      </c>
      <c r="V561" s="15">
        <v>4.5119990999999998E-2</v>
      </c>
      <c r="W561" s="15">
        <v>6.7679985999999998E-2</v>
      </c>
      <c r="X561" s="15">
        <v>9.8699980000000007E-2</v>
      </c>
      <c r="Y561" s="15">
        <v>3.9479991999999998E-2</v>
      </c>
      <c r="Z561" s="15">
        <v>3.6659993000000002E-2</v>
      </c>
      <c r="AA561" s="15">
        <v>3.1019993999999999E-2</v>
      </c>
      <c r="AC561">
        <f>SUM(J561:AA561)</f>
        <v>0.54468289100000011</v>
      </c>
    </row>
    <row r="562" spans="1:29">
      <c r="A562" s="6" t="s">
        <v>948</v>
      </c>
      <c r="B562" t="s">
        <v>74</v>
      </c>
      <c r="C562" s="91">
        <v>37165</v>
      </c>
      <c r="D562" s="6" t="s">
        <v>948</v>
      </c>
      <c r="E562" s="8" t="s">
        <v>948</v>
      </c>
      <c r="F562" s="6" t="s">
        <v>955</v>
      </c>
      <c r="G562" s="7">
        <v>158</v>
      </c>
      <c r="H562" s="24">
        <v>222</v>
      </c>
      <c r="I562" s="15">
        <v>37.04</v>
      </c>
      <c r="J562" s="15">
        <v>2.9697623999999999E-2</v>
      </c>
      <c r="K562" s="15">
        <v>1.2149027999999999E-2</v>
      </c>
      <c r="L562" s="15">
        <v>1.8898488000000001E-2</v>
      </c>
      <c r="M562" s="15">
        <v>3.5097191999999999E-2</v>
      </c>
      <c r="N562" s="15">
        <v>7.9643630000000003E-3</v>
      </c>
      <c r="O562" s="15">
        <v>2.5647948E-2</v>
      </c>
      <c r="P562" s="15">
        <v>4.7246219999999998E-2</v>
      </c>
      <c r="Q562" s="15">
        <v>2.9697623999999999E-2</v>
      </c>
      <c r="R562" s="15">
        <v>1.3498919999999999E-2</v>
      </c>
      <c r="S562" s="15">
        <v>3.7796976000000003E-2</v>
      </c>
      <c r="T562" s="15">
        <v>2.5647948E-2</v>
      </c>
      <c r="U562" s="15">
        <v>9.4492440000000007E-3</v>
      </c>
      <c r="V562" s="15">
        <v>4.4546436000000002E-2</v>
      </c>
      <c r="W562" s="15">
        <v>6.4794816000000005E-2</v>
      </c>
      <c r="X562" s="15">
        <v>8.6393089000000006E-2</v>
      </c>
      <c r="Y562" s="15">
        <v>3.7796976000000003E-2</v>
      </c>
      <c r="Z562" s="15">
        <v>3.9146868000000001E-2</v>
      </c>
      <c r="AA562" s="15">
        <v>3.3747300000000001E-2</v>
      </c>
      <c r="AC562">
        <f>SUM(J562:AA562)</f>
        <v>0.59921706000000008</v>
      </c>
    </row>
    <row r="563" spans="1:29">
      <c r="A563" s="6" t="s">
        <v>948</v>
      </c>
      <c r="B563" t="s">
        <v>111</v>
      </c>
      <c r="C563" s="91">
        <v>37165</v>
      </c>
      <c r="D563" s="6" t="s">
        <v>948</v>
      </c>
      <c r="E563" s="8" t="s">
        <v>948</v>
      </c>
      <c r="F563" s="6" t="s">
        <v>956</v>
      </c>
      <c r="G563" s="7">
        <v>158</v>
      </c>
      <c r="H563" s="24">
        <v>222</v>
      </c>
      <c r="I563" s="15">
        <v>32.35</v>
      </c>
      <c r="J563" s="15">
        <v>2.9366305999999998E-2</v>
      </c>
      <c r="K563" s="15">
        <v>1.3910354999999999E-2</v>
      </c>
      <c r="L563" s="15">
        <v>2.1638331E-2</v>
      </c>
      <c r="M563" s="15">
        <v>3.2457496000000002E-2</v>
      </c>
      <c r="N563" s="15">
        <v>8.0370939999999998E-3</v>
      </c>
      <c r="O563" s="15">
        <v>2.1638331E-2</v>
      </c>
      <c r="P563" s="15">
        <v>4.3276662E-2</v>
      </c>
      <c r="Q563" s="15">
        <v>2.4729521000000001E-2</v>
      </c>
      <c r="R563" s="15">
        <v>1.0819165E-2</v>
      </c>
      <c r="S563" s="15">
        <v>3.4003090999999999E-2</v>
      </c>
      <c r="T563" s="15">
        <v>2.4729521000000001E-2</v>
      </c>
      <c r="U563" s="15">
        <v>9.2735700000000001E-3</v>
      </c>
      <c r="V563" s="15">
        <v>4.3276662E-2</v>
      </c>
      <c r="W563" s="15">
        <v>6.0278207E-2</v>
      </c>
      <c r="X563" s="15">
        <v>7.7279753000000007E-2</v>
      </c>
      <c r="Y563" s="15">
        <v>3.7094281E-2</v>
      </c>
      <c r="Z563" s="15">
        <v>3.7094281E-2</v>
      </c>
      <c r="AA563" s="15">
        <v>3.2457496000000002E-2</v>
      </c>
      <c r="AC563">
        <f>SUM(J563:AA563)</f>
        <v>0.56136012300000004</v>
      </c>
    </row>
    <row r="564" spans="1:29" s="43" customFormat="1">
      <c r="A564" s="92"/>
      <c r="B564" s="92"/>
      <c r="C564" s="93"/>
      <c r="D564" s="92"/>
      <c r="E564" s="71" t="s">
        <v>948</v>
      </c>
      <c r="G564" s="93"/>
      <c r="H564" s="41" t="s">
        <v>71</v>
      </c>
      <c r="I564" s="269">
        <f>AVERAGE(I560:I563)</f>
        <v>34.924524999999996</v>
      </c>
      <c r="J564" s="72">
        <f>AVERAGE(J560:J563)</f>
        <v>3.0412598999999995E-2</v>
      </c>
      <c r="K564" s="72">
        <f t="shared" ref="K564:AA564" si="122">AVERAGE(K560:K563)</f>
        <v>1.078210475E-2</v>
      </c>
      <c r="L564" s="72">
        <f t="shared" si="122"/>
        <v>1.7951302999999998E-2</v>
      </c>
      <c r="M564" s="72">
        <f t="shared" si="122"/>
        <v>3.467512775E-2</v>
      </c>
      <c r="N564" s="72">
        <f t="shared" si="122"/>
        <v>8.8755670000000009E-3</v>
      </c>
      <c r="O564" s="72">
        <f t="shared" si="122"/>
        <v>2.534076675E-2</v>
      </c>
      <c r="P564" s="72">
        <f t="shared" si="122"/>
        <v>4.8246694499999999E-2</v>
      </c>
      <c r="Q564" s="72">
        <f t="shared" si="122"/>
        <v>2.7213572499999998E-2</v>
      </c>
      <c r="R564" s="72">
        <f t="shared" si="122"/>
        <v>1.21590425E-2</v>
      </c>
      <c r="S564" s="72">
        <f t="shared" si="122"/>
        <v>3.856889225E-2</v>
      </c>
      <c r="T564" s="72">
        <f t="shared" si="122"/>
        <v>2.5188734500000001E-2</v>
      </c>
      <c r="U564" s="72">
        <f t="shared" si="122"/>
        <v>1.0370382250000001E-2</v>
      </c>
      <c r="V564" s="72">
        <f t="shared" si="122"/>
        <v>4.4714489249999996E-2</v>
      </c>
      <c r="W564" s="72">
        <f t="shared" si="122"/>
        <v>6.5406327749999993E-2</v>
      </c>
      <c r="X564" s="72">
        <f t="shared" si="122"/>
        <v>9.213773850000001E-2</v>
      </c>
      <c r="Y564" s="72">
        <f t="shared" si="122"/>
        <v>3.8636689750000001E-2</v>
      </c>
      <c r="Z564" s="72">
        <f t="shared" si="122"/>
        <v>3.9704002500000002E-2</v>
      </c>
      <c r="AA564" s="72">
        <f t="shared" si="122"/>
        <v>3.2915235250000001E-2</v>
      </c>
    </row>
    <row r="565" spans="1:29" s="10" customFormat="1">
      <c r="A565" s="6"/>
      <c r="B565" s="6"/>
      <c r="C565" s="7"/>
      <c r="D565" s="6"/>
      <c r="E565" s="47"/>
      <c r="G565" s="7"/>
      <c r="H565" s="48"/>
      <c r="I565" s="15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</row>
    <row r="566" spans="1:29" s="43" customFormat="1">
      <c r="A566" s="64" t="s">
        <v>957</v>
      </c>
      <c r="B566" s="92" t="s">
        <v>716</v>
      </c>
      <c r="C566" s="93">
        <v>2002</v>
      </c>
      <c r="D566" s="64" t="s">
        <v>957</v>
      </c>
      <c r="E566" s="71" t="s">
        <v>958</v>
      </c>
      <c r="F566" s="43" t="s">
        <v>959</v>
      </c>
      <c r="G566" s="41" t="s">
        <v>71</v>
      </c>
      <c r="H566" s="264">
        <v>1367</v>
      </c>
      <c r="I566" s="43">
        <v>25.975000000000001</v>
      </c>
      <c r="J566" s="267">
        <v>3.0798845043310877E-2</v>
      </c>
      <c r="K566" s="43">
        <v>1.1549566891241578E-2</v>
      </c>
      <c r="L566" s="43">
        <v>1.9249278152069296E-2</v>
      </c>
      <c r="M566" s="43">
        <v>3.0798845043310877E-2</v>
      </c>
      <c r="N566" s="43">
        <v>6.7372473532242537E-3</v>
      </c>
      <c r="O566" s="43">
        <v>2.1174205967276229E-2</v>
      </c>
      <c r="P566" s="43">
        <v>4.2348411934552459E-2</v>
      </c>
      <c r="Q566" s="43">
        <v>2.3099133782483156E-2</v>
      </c>
      <c r="R566" s="43">
        <v>7.6997112608277194E-3</v>
      </c>
      <c r="S566" s="43">
        <v>3.0798845043310877E-2</v>
      </c>
      <c r="T566" s="43">
        <v>2.1174205967276229E-2</v>
      </c>
      <c r="U566" s="43">
        <v>9.6246390760346481E-3</v>
      </c>
      <c r="V566" s="43">
        <v>4.0423484119345522E-2</v>
      </c>
      <c r="W566" s="43">
        <v>5.7747834456207889E-2</v>
      </c>
      <c r="X566" s="43">
        <v>6.7372473532242544E-2</v>
      </c>
      <c r="Y566" s="43">
        <v>3.4648700673724733E-2</v>
      </c>
      <c r="Z566" s="43">
        <v>2.8873917228103944E-2</v>
      </c>
      <c r="AA566" s="43">
        <v>3.0798845043310877E-2</v>
      </c>
    </row>
    <row r="567" spans="1:29" s="10" customFormat="1">
      <c r="A567" s="6"/>
      <c r="B567" s="6"/>
      <c r="C567" s="7"/>
      <c r="D567" s="6"/>
      <c r="E567" s="47"/>
      <c r="G567" s="7"/>
      <c r="H567" s="48"/>
      <c r="J567" s="100"/>
    </row>
    <row r="568" spans="1:29" s="10" customFormat="1">
      <c r="A568" t="s">
        <v>960</v>
      </c>
      <c r="B568" t="s">
        <v>716</v>
      </c>
      <c r="C568" s="7">
        <v>2002</v>
      </c>
      <c r="D568" t="s">
        <v>960</v>
      </c>
      <c r="E568" s="8" t="s">
        <v>961</v>
      </c>
      <c r="F568" s="10" t="s">
        <v>962</v>
      </c>
      <c r="G568" s="24" t="s">
        <v>88</v>
      </c>
      <c r="H568" s="24" t="s">
        <v>88</v>
      </c>
      <c r="I568" s="10">
        <v>21.945</v>
      </c>
      <c r="J568" s="100">
        <v>2.7341079972658919E-2</v>
      </c>
      <c r="K568" s="10">
        <v>1.1392116655274551E-2</v>
      </c>
      <c r="L568" s="10">
        <v>2.2784233310549101E-2</v>
      </c>
      <c r="M568" s="10">
        <v>2.7341079972658919E-2</v>
      </c>
      <c r="N568" s="10">
        <v>5.4682159945317835E-3</v>
      </c>
      <c r="O568" s="10">
        <v>1.822738664843928E-2</v>
      </c>
      <c r="P568" s="10">
        <v>3.6454773296878559E-2</v>
      </c>
      <c r="Q568" s="10">
        <v>1.822738664843928E-2</v>
      </c>
      <c r="R568" s="10" t="s">
        <v>646</v>
      </c>
      <c r="S568" s="10">
        <v>2.961950330371383E-2</v>
      </c>
      <c r="T568" s="10">
        <v>1.822738664843928E-2</v>
      </c>
      <c r="U568" s="10">
        <v>9.1136933242196398E-3</v>
      </c>
      <c r="V568" s="10">
        <v>3.6454773296878559E-2</v>
      </c>
      <c r="W568" s="10">
        <v>5.4682159945317839E-2</v>
      </c>
      <c r="X568" s="10">
        <v>6.1517429938482575E-2</v>
      </c>
      <c r="Y568" s="10">
        <v>3.1897926634768738E-2</v>
      </c>
      <c r="Z568" s="10">
        <v>2.7341079972658919E-2</v>
      </c>
      <c r="AA568" s="10">
        <v>2.7341079972658919E-2</v>
      </c>
    </row>
    <row r="569" spans="1:29" s="10" customFormat="1">
      <c r="A569" t="s">
        <v>963</v>
      </c>
      <c r="B569" t="s">
        <v>716</v>
      </c>
      <c r="C569" s="7">
        <v>2002</v>
      </c>
      <c r="D569" t="s">
        <v>963</v>
      </c>
      <c r="E569" s="8" t="s">
        <v>964</v>
      </c>
      <c r="F569" s="10" t="s">
        <v>965</v>
      </c>
      <c r="G569" s="24" t="s">
        <v>88</v>
      </c>
      <c r="H569" s="24">
        <v>1371</v>
      </c>
      <c r="I569" s="10">
        <v>27.605</v>
      </c>
      <c r="J569" s="100">
        <v>2.8980257199782648E-2</v>
      </c>
      <c r="K569" s="10">
        <v>1.0867596449918493E-2</v>
      </c>
      <c r="L569" s="10">
        <v>1.9923926824850571E-2</v>
      </c>
      <c r="M569" s="10">
        <v>2.8980257199782648E-2</v>
      </c>
      <c r="N569" s="10">
        <v>5.7960514399565295E-3</v>
      </c>
      <c r="O569" s="10">
        <v>2.1735192899836987E-2</v>
      </c>
      <c r="P569" s="10">
        <v>3.9847853649701143E-2</v>
      </c>
      <c r="Q569" s="10">
        <v>2.1735192899836987E-2</v>
      </c>
      <c r="R569" s="10">
        <v>7.2450642999456619E-3</v>
      </c>
      <c r="S569" s="10">
        <v>3.2602789349755482E-2</v>
      </c>
      <c r="T569" s="10">
        <v>2.1735192899836987E-2</v>
      </c>
      <c r="U569" s="10">
        <v>7.2450642999456619E-3</v>
      </c>
      <c r="V569" s="10">
        <v>3.9847853649701143E-2</v>
      </c>
      <c r="W569" s="10">
        <v>6.1583046549538126E-2</v>
      </c>
      <c r="X569" s="10">
        <v>6.8828110849483787E-2</v>
      </c>
      <c r="Y569" s="10">
        <v>3.2602789349755482E-2</v>
      </c>
      <c r="Z569" s="10">
        <v>2.8980257199782648E-2</v>
      </c>
      <c r="AA569" s="10">
        <v>2.8980257199782648E-2</v>
      </c>
    </row>
    <row r="570" spans="1:29" s="43" customFormat="1">
      <c r="A570" s="38"/>
      <c r="B570" s="38"/>
      <c r="C570" s="39"/>
      <c r="D570" s="38"/>
      <c r="E570" s="40" t="s">
        <v>966</v>
      </c>
      <c r="G570" s="39"/>
      <c r="H570" s="41" t="s">
        <v>71</v>
      </c>
      <c r="J570" s="146">
        <f>AVERAGE(J568:J569)</f>
        <v>2.8160668586220784E-2</v>
      </c>
      <c r="K570" s="146">
        <f t="shared" ref="K570:AA570" si="123">AVERAGE(K568:K569)</f>
        <v>1.1129856552596521E-2</v>
      </c>
      <c r="L570" s="146">
        <f t="shared" si="123"/>
        <v>2.1354080067699836E-2</v>
      </c>
      <c r="M570" s="146">
        <f t="shared" si="123"/>
        <v>2.8160668586220784E-2</v>
      </c>
      <c r="N570" s="146">
        <f t="shared" si="123"/>
        <v>5.6321337172441565E-3</v>
      </c>
      <c r="O570" s="146">
        <f t="shared" si="123"/>
        <v>1.9981289774138135E-2</v>
      </c>
      <c r="P570" s="146">
        <f t="shared" si="123"/>
        <v>3.8151313473289851E-2</v>
      </c>
      <c r="Q570" s="146">
        <f t="shared" si="123"/>
        <v>1.9981289774138135E-2</v>
      </c>
      <c r="R570" s="146">
        <f t="shared" si="123"/>
        <v>7.2450642999456619E-3</v>
      </c>
      <c r="S570" s="146">
        <f t="shared" si="123"/>
        <v>3.1111146326734656E-2</v>
      </c>
      <c r="T570" s="146">
        <f t="shared" si="123"/>
        <v>1.9981289774138135E-2</v>
      </c>
      <c r="U570" s="146">
        <f t="shared" si="123"/>
        <v>8.1793788120826504E-3</v>
      </c>
      <c r="V570" s="146">
        <f t="shared" si="123"/>
        <v>3.8151313473289851E-2</v>
      </c>
      <c r="W570" s="146">
        <f t="shared" si="123"/>
        <v>5.8132603247427986E-2</v>
      </c>
      <c r="X570" s="146">
        <f t="shared" si="123"/>
        <v>6.5172770393983184E-2</v>
      </c>
      <c r="Y570" s="146">
        <f t="shared" si="123"/>
        <v>3.2250357992262113E-2</v>
      </c>
      <c r="Z570" s="146">
        <f t="shared" si="123"/>
        <v>2.8160668586220784E-2</v>
      </c>
      <c r="AA570" s="146">
        <f t="shared" si="123"/>
        <v>2.8160668586220784E-2</v>
      </c>
    </row>
    <row r="571" spans="1:29" s="10" customFormat="1">
      <c r="A571" s="6"/>
      <c r="B571" s="6"/>
      <c r="C571" s="7"/>
      <c r="D571" s="6"/>
      <c r="E571" s="47"/>
      <c r="G571" s="7"/>
      <c r="H571" s="48"/>
      <c r="J571" s="270"/>
      <c r="K571" s="270"/>
      <c r="L571" s="270"/>
      <c r="M571" s="270"/>
      <c r="N571" s="270"/>
      <c r="O571" s="270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  <c r="AA571" s="270"/>
    </row>
    <row r="572" spans="1:29">
      <c r="A572" s="6" t="s">
        <v>967</v>
      </c>
      <c r="B572" s="10" t="s">
        <v>968</v>
      </c>
      <c r="C572" s="7">
        <v>1992</v>
      </c>
      <c r="D572" s="6" t="s">
        <v>969</v>
      </c>
      <c r="E572" s="47" t="s">
        <v>967</v>
      </c>
      <c r="F572" s="6" t="s">
        <v>970</v>
      </c>
      <c r="G572" s="7">
        <v>59</v>
      </c>
      <c r="H572" s="24">
        <v>190</v>
      </c>
      <c r="I572" s="15">
        <v>24.096399999999999</v>
      </c>
      <c r="J572" s="15">
        <v>2.4899984999999999E-2</v>
      </c>
      <c r="K572" s="15">
        <v>8.2999949999999992E-3</v>
      </c>
      <c r="L572" s="15">
        <v>1.6599989999999998E-2</v>
      </c>
      <c r="M572" s="15">
        <v>3.3199979999999997E-2</v>
      </c>
      <c r="N572" s="15">
        <v>1.0997493000000001E-2</v>
      </c>
      <c r="O572" s="15">
        <v>2.9049983000000001E-2</v>
      </c>
      <c r="P572" s="15">
        <v>4.9799969999999999E-2</v>
      </c>
      <c r="Q572" s="85"/>
      <c r="R572" s="85"/>
      <c r="S572" s="15">
        <v>4.5649973000000003E-2</v>
      </c>
      <c r="T572" s="85"/>
      <c r="U572" s="15">
        <v>1.2449992999999999E-2</v>
      </c>
      <c r="V572" s="15">
        <v>5.8099965000000003E-2</v>
      </c>
      <c r="W572" s="15">
        <v>7.4699954999999998E-2</v>
      </c>
      <c r="X572" s="15">
        <v>0.124499925</v>
      </c>
      <c r="Y572" s="15">
        <v>3.7349977999999999E-2</v>
      </c>
      <c r="Z572" s="15">
        <v>3.3199979999999997E-2</v>
      </c>
      <c r="AA572" s="15">
        <v>3.3199979999999997E-2</v>
      </c>
      <c r="AC572">
        <f>SUM(J572:AA572)</f>
        <v>0.591997145</v>
      </c>
    </row>
    <row r="573" spans="1:29" s="43" customFormat="1">
      <c r="A573" s="38"/>
      <c r="B573" s="38"/>
      <c r="C573" s="39"/>
      <c r="D573" s="38"/>
      <c r="E573" s="86"/>
      <c r="F573" s="38"/>
      <c r="G573" s="39"/>
      <c r="H573" s="160"/>
      <c r="I573" s="88"/>
      <c r="J573" s="88"/>
      <c r="K573" s="88"/>
      <c r="L573" s="88"/>
      <c r="M573" s="88"/>
      <c r="N573" s="88"/>
      <c r="O573" s="88"/>
      <c r="P573" s="88"/>
      <c r="Q573" s="89"/>
      <c r="R573" s="89"/>
      <c r="S573" s="88"/>
      <c r="T573" s="89"/>
      <c r="U573" s="88"/>
      <c r="V573" s="88"/>
      <c r="W573" s="88"/>
      <c r="X573" s="88"/>
      <c r="Y573" s="88"/>
      <c r="Z573" s="88"/>
      <c r="AA573" s="88"/>
    </row>
    <row r="574" spans="1:29">
      <c r="A574" s="6" t="s">
        <v>971</v>
      </c>
      <c r="B574" s="10" t="s">
        <v>74</v>
      </c>
      <c r="C574" s="91">
        <v>37179</v>
      </c>
      <c r="D574" s="6"/>
      <c r="E574" s="8" t="s">
        <v>971</v>
      </c>
      <c r="F574" s="6" t="s">
        <v>972</v>
      </c>
      <c r="G574" s="7">
        <v>72</v>
      </c>
      <c r="H574" s="24">
        <v>191</v>
      </c>
      <c r="I574" s="15">
        <v>139</v>
      </c>
      <c r="J574" s="15">
        <v>2.1223022000000001E-2</v>
      </c>
      <c r="K574" s="15">
        <v>1.7625899E-2</v>
      </c>
      <c r="L574" s="15">
        <v>2.4820143999999999E-2</v>
      </c>
      <c r="M574" s="15">
        <v>2.6978417000000001E-2</v>
      </c>
      <c r="N574" s="15">
        <v>1.0503597E-2</v>
      </c>
      <c r="O574" s="15">
        <v>3.5971222999999997E-2</v>
      </c>
      <c r="P574" s="15">
        <v>7.2661871000000003E-2</v>
      </c>
      <c r="Q574" s="15">
        <v>4.8920863000000002E-2</v>
      </c>
      <c r="R574" s="15">
        <v>2.9496403000000001E-2</v>
      </c>
      <c r="S574" s="15">
        <v>4.2086330999999998E-2</v>
      </c>
      <c r="T574" s="15">
        <v>3.8489209000000003E-2</v>
      </c>
      <c r="U574" s="15">
        <v>2.1582733999999999E-2</v>
      </c>
      <c r="V574" s="15">
        <v>3.0215827000000001E-2</v>
      </c>
      <c r="W574" s="15">
        <v>4.5323741000000001E-2</v>
      </c>
      <c r="X574" s="15">
        <v>0.31834532399999999</v>
      </c>
      <c r="Y574" s="15">
        <v>3.0935252E-2</v>
      </c>
      <c r="Z574" s="15">
        <v>0.10755395700000001</v>
      </c>
      <c r="AA574" s="15">
        <v>4.7482014000000003E-2</v>
      </c>
      <c r="AC574">
        <f>SUM(J574:AA574)</f>
        <v>0.97021582800000006</v>
      </c>
    </row>
    <row r="575" spans="1:29">
      <c r="A575" s="6" t="s">
        <v>971</v>
      </c>
      <c r="B575" s="10" t="s">
        <v>113</v>
      </c>
      <c r="C575" s="91">
        <v>37179</v>
      </c>
      <c r="D575" s="6"/>
      <c r="E575" s="8" t="s">
        <v>971</v>
      </c>
      <c r="F575" s="6" t="s">
        <v>973</v>
      </c>
      <c r="G575" s="7">
        <v>72</v>
      </c>
      <c r="H575" s="24">
        <v>191</v>
      </c>
      <c r="I575" s="15">
        <v>152.80000000000001</v>
      </c>
      <c r="J575" s="15">
        <v>2.8141361E-2</v>
      </c>
      <c r="K575" s="15">
        <v>1.8979058E-2</v>
      </c>
      <c r="L575" s="15">
        <v>2.4214659999999999E-2</v>
      </c>
      <c r="M575" s="15">
        <v>2.9777486999999998E-2</v>
      </c>
      <c r="N575" s="15">
        <v>1.1420157E-2</v>
      </c>
      <c r="O575" s="15">
        <v>3.7303665E-2</v>
      </c>
      <c r="P575" s="15">
        <v>7.7879581000000003E-2</v>
      </c>
      <c r="Q575" s="15">
        <v>4.8756544999999998E-2</v>
      </c>
      <c r="R575" s="15">
        <v>3.0431936999999999E-2</v>
      </c>
      <c r="S575" s="15">
        <v>4.5157068000000002E-2</v>
      </c>
      <c r="T575" s="15">
        <v>4.3520942E-2</v>
      </c>
      <c r="U575" s="15">
        <v>2.2578534000000001E-2</v>
      </c>
      <c r="V575" s="15">
        <v>3.6976439999999999E-2</v>
      </c>
      <c r="W575" s="15">
        <v>5.5955497E-2</v>
      </c>
      <c r="X575" s="15">
        <v>0.28763088999999997</v>
      </c>
      <c r="Y575" s="15">
        <v>3.4358639000000003E-2</v>
      </c>
      <c r="Z575" s="15">
        <v>9.6858638999999996E-2</v>
      </c>
      <c r="AA575" s="15">
        <v>4.8756544999999998E-2</v>
      </c>
      <c r="AC575">
        <f>SUM(J575:AA575)</f>
        <v>0.97869764500000012</v>
      </c>
    </row>
    <row r="576" spans="1:29">
      <c r="A576" s="6" t="s">
        <v>971</v>
      </c>
      <c r="B576" s="10" t="s">
        <v>710</v>
      </c>
      <c r="C576" s="91">
        <v>37179</v>
      </c>
      <c r="D576" s="6"/>
      <c r="E576" s="8" t="s">
        <v>971</v>
      </c>
      <c r="F576" s="6" t="s">
        <v>974</v>
      </c>
      <c r="G576" s="7">
        <v>72</v>
      </c>
      <c r="H576" s="24">
        <v>191</v>
      </c>
      <c r="I576" s="15">
        <v>150.05000000000001</v>
      </c>
      <c r="J576" s="15">
        <v>2.3992003000000001E-2</v>
      </c>
      <c r="K576" s="15">
        <v>1.7327557E-2</v>
      </c>
      <c r="L576" s="15">
        <v>2.2659114000000001E-2</v>
      </c>
      <c r="M576" s="15">
        <v>2.7990669999999999E-2</v>
      </c>
      <c r="N576" s="15">
        <v>1.0363212E-2</v>
      </c>
      <c r="O576" s="15">
        <v>3.5988003999999997E-2</v>
      </c>
      <c r="P576" s="15">
        <v>7.1642786E-2</v>
      </c>
      <c r="Q576" s="15">
        <v>4.7317561000000001E-2</v>
      </c>
      <c r="R576" s="15">
        <v>2.8657114000000001E-2</v>
      </c>
      <c r="S576" s="15">
        <v>4.2319227000000001E-2</v>
      </c>
      <c r="T576" s="15">
        <v>4.1652781999999999E-2</v>
      </c>
      <c r="U576" s="15">
        <v>2.1992668999999999E-2</v>
      </c>
      <c r="V576" s="15">
        <v>3.2655781000000002E-2</v>
      </c>
      <c r="W576" s="15">
        <v>4.9316894E-2</v>
      </c>
      <c r="X576" s="15">
        <v>0.29990003300000001</v>
      </c>
      <c r="Y576" s="15">
        <v>3.2655781000000002E-2</v>
      </c>
      <c r="Z576" s="15">
        <v>0.10363212300000001</v>
      </c>
      <c r="AA576" s="15">
        <v>4.7650783000000002E-2</v>
      </c>
      <c r="AC576">
        <f>SUM(J576:AA576)</f>
        <v>0.95771409400000007</v>
      </c>
    </row>
    <row r="577" spans="1:29" s="43" customFormat="1">
      <c r="A577" s="92"/>
      <c r="B577" s="92"/>
      <c r="C577" s="93"/>
      <c r="D577" s="92"/>
      <c r="E577" s="71" t="s">
        <v>971</v>
      </c>
      <c r="F577" s="92"/>
      <c r="G577" s="93"/>
      <c r="H577" s="41" t="s">
        <v>71</v>
      </c>
      <c r="I577" s="72" t="s">
        <v>125</v>
      </c>
      <c r="J577" s="72">
        <f>AVERAGE(J574:J576)</f>
        <v>2.4452128666666666E-2</v>
      </c>
      <c r="K577" s="72">
        <f t="shared" ref="K577:AA577" si="124">AVERAGE(K574:K576)</f>
        <v>1.7977504666666668E-2</v>
      </c>
      <c r="L577" s="72">
        <f t="shared" si="124"/>
        <v>2.3897972666666666E-2</v>
      </c>
      <c r="M577" s="72">
        <f t="shared" si="124"/>
        <v>2.8248857999999998E-2</v>
      </c>
      <c r="N577" s="72">
        <f t="shared" si="124"/>
        <v>1.0762322E-2</v>
      </c>
      <c r="O577" s="72">
        <f t="shared" si="124"/>
        <v>3.6420964E-2</v>
      </c>
      <c r="P577" s="72">
        <f t="shared" si="124"/>
        <v>7.4061412666666673E-2</v>
      </c>
      <c r="Q577" s="72">
        <f t="shared" si="124"/>
        <v>4.8331656333333334E-2</v>
      </c>
      <c r="R577" s="72">
        <f t="shared" si="124"/>
        <v>2.9528484666666664E-2</v>
      </c>
      <c r="S577" s="72">
        <f t="shared" si="124"/>
        <v>4.3187542000000002E-2</v>
      </c>
      <c r="T577" s="72">
        <f t="shared" si="124"/>
        <v>4.1220977666666665E-2</v>
      </c>
      <c r="U577" s="72">
        <f t="shared" si="124"/>
        <v>2.2051312333333333E-2</v>
      </c>
      <c r="V577" s="72">
        <f t="shared" si="124"/>
        <v>3.3282682666666667E-2</v>
      </c>
      <c r="W577" s="72">
        <f t="shared" si="124"/>
        <v>5.0198710666666667E-2</v>
      </c>
      <c r="X577" s="72">
        <f t="shared" si="124"/>
        <v>0.30195874900000003</v>
      </c>
      <c r="Y577" s="72">
        <f t="shared" si="124"/>
        <v>3.2649890666666674E-2</v>
      </c>
      <c r="Z577" s="72">
        <f t="shared" si="124"/>
        <v>0.10268157300000001</v>
      </c>
      <c r="AA577" s="72">
        <f t="shared" si="124"/>
        <v>4.7963114000000001E-2</v>
      </c>
    </row>
    <row r="578" spans="1:29">
      <c r="A578" s="6" t="s">
        <v>975</v>
      </c>
      <c r="B578" s="6" t="s">
        <v>404</v>
      </c>
      <c r="C578" s="7">
        <v>1992</v>
      </c>
      <c r="D578" s="7" t="s">
        <v>976</v>
      </c>
      <c r="E578" s="8" t="s">
        <v>975</v>
      </c>
      <c r="F578" s="6" t="s">
        <v>977</v>
      </c>
      <c r="G578" s="7">
        <v>119</v>
      </c>
      <c r="H578" s="24">
        <v>53</v>
      </c>
      <c r="I578" s="15">
        <v>494.61180000000002</v>
      </c>
      <c r="J578" s="15">
        <v>7.3593067999999998E-2</v>
      </c>
      <c r="K578" s="15">
        <v>1.2130726E-2</v>
      </c>
      <c r="L578" s="15">
        <v>1.2130726E-2</v>
      </c>
      <c r="M578" s="15">
        <v>4.2053182000000001E-2</v>
      </c>
      <c r="N578" s="15">
        <v>9.6641450000000007E-3</v>
      </c>
      <c r="O578" s="15">
        <v>4.0637931000000002E-2</v>
      </c>
      <c r="P578" s="15">
        <v>6.6921169000000003E-2</v>
      </c>
      <c r="Q578" s="15">
        <v>3.4774747000000002E-2</v>
      </c>
      <c r="R578" s="15">
        <v>2.6283239E-2</v>
      </c>
      <c r="S578" s="15">
        <v>4.6703293E-2</v>
      </c>
      <c r="T578" s="15">
        <v>4.9533795999999998E-2</v>
      </c>
      <c r="U578" s="15">
        <v>1.7791731000000002E-2</v>
      </c>
      <c r="V578" s="15">
        <v>5.4992621999999998E-2</v>
      </c>
      <c r="W578" s="15">
        <v>8.4308543E-2</v>
      </c>
      <c r="X578" s="15">
        <v>8.2893290999999994E-2</v>
      </c>
      <c r="Y578" s="15">
        <v>3.6392176999999998E-2</v>
      </c>
      <c r="Z578" s="15">
        <v>2.9315919999999999E-2</v>
      </c>
      <c r="AA578" s="15">
        <v>3.7403069999999997E-2</v>
      </c>
      <c r="AC578">
        <f>SUM(J578:AA578)</f>
        <v>0.75752337599999997</v>
      </c>
    </row>
    <row r="579" spans="1:29">
      <c r="A579" s="6" t="s">
        <v>975</v>
      </c>
      <c r="B579" s="6"/>
      <c r="C579" s="7"/>
      <c r="D579" s="7" t="s">
        <v>976</v>
      </c>
      <c r="E579" s="8" t="s">
        <v>975</v>
      </c>
      <c r="F579" s="6" t="s">
        <v>978</v>
      </c>
      <c r="G579" s="7">
        <v>119</v>
      </c>
      <c r="H579" s="24">
        <v>53</v>
      </c>
      <c r="I579" s="15">
        <v>485.47</v>
      </c>
      <c r="J579" s="15">
        <v>7.0550188E-2</v>
      </c>
      <c r="K579" s="15">
        <v>1.2771129000000001E-2</v>
      </c>
      <c r="L579" s="15">
        <v>9.8873260000000001E-3</v>
      </c>
      <c r="M579" s="15">
        <v>4.5934866999999997E-2</v>
      </c>
      <c r="N579" s="15">
        <v>1.1494015999999999E-2</v>
      </c>
      <c r="O579" s="15">
        <v>3.9858282000000002E-2</v>
      </c>
      <c r="P579" s="15">
        <v>6.9829238000000002E-2</v>
      </c>
      <c r="Q579" s="15">
        <v>4.0682225000000002E-2</v>
      </c>
      <c r="R579" s="15">
        <v>3.2854758999999997E-2</v>
      </c>
      <c r="S579" s="15">
        <v>4.5007930000000002E-2</v>
      </c>
      <c r="T579" s="15">
        <v>4.1197190000000002E-2</v>
      </c>
      <c r="U579" s="15">
        <v>1.7611799000000001E-2</v>
      </c>
      <c r="V579" s="15">
        <v>5.9632932999999999E-2</v>
      </c>
      <c r="W579" s="15">
        <v>9.1663749000000003E-2</v>
      </c>
      <c r="X579" s="15">
        <v>0.107318681</v>
      </c>
      <c r="Y579" s="15">
        <v>4.0682225000000002E-2</v>
      </c>
      <c r="Z579" s="15">
        <v>3.3266731000000001E-2</v>
      </c>
      <c r="AA579" s="15">
        <v>4.3154057000000003E-2</v>
      </c>
      <c r="AC579">
        <f t="shared" ref="AC579:AC688" si="125">SUM(J579:AA579)</f>
        <v>0.81339732499999995</v>
      </c>
    </row>
    <row r="580" spans="1:29">
      <c r="A580" s="6" t="s">
        <v>975</v>
      </c>
      <c r="B580" s="6" t="s">
        <v>710</v>
      </c>
      <c r="C580" s="7"/>
      <c r="D580" s="7" t="s">
        <v>976</v>
      </c>
      <c r="E580" s="8" t="s">
        <v>975</v>
      </c>
      <c r="F580" s="6" t="s">
        <v>979</v>
      </c>
      <c r="G580" s="7">
        <v>119</v>
      </c>
      <c r="H580" s="24">
        <v>53</v>
      </c>
      <c r="I580" s="15">
        <v>482.65</v>
      </c>
      <c r="J580" s="15">
        <v>6.8372527000000002E-2</v>
      </c>
      <c r="K580" s="15">
        <v>1.7300321E-2</v>
      </c>
      <c r="L580" s="15">
        <v>1.0255879000000001E-2</v>
      </c>
      <c r="M580" s="15">
        <v>4.4856521000000003E-2</v>
      </c>
      <c r="N580" s="15">
        <v>1.149211E-2</v>
      </c>
      <c r="O580" s="15">
        <v>4.4856521000000003E-2</v>
      </c>
      <c r="P580" s="15">
        <v>7.0548016000000005E-2</v>
      </c>
      <c r="Q580" s="15">
        <v>4.0505541999999999E-2</v>
      </c>
      <c r="R580" s="15">
        <v>3.3461100000000001E-2</v>
      </c>
      <c r="S580" s="15">
        <v>5.1797369000000003E-2</v>
      </c>
      <c r="T580" s="15">
        <v>4.5167305999999997E-2</v>
      </c>
      <c r="U580" s="15">
        <v>1.77147E-2</v>
      </c>
      <c r="V580" s="15">
        <v>6.3399978999999995E-2</v>
      </c>
      <c r="W580" s="15">
        <v>9.0023827000000001E-2</v>
      </c>
      <c r="X580" s="15">
        <v>0.119237543</v>
      </c>
      <c r="Y580" s="15">
        <v>4.2370247999999999E-2</v>
      </c>
      <c r="Z580" s="15">
        <v>3.0249663E-2</v>
      </c>
      <c r="AA580" s="15">
        <v>4.3302599999999997E-2</v>
      </c>
      <c r="AC580">
        <f t="shared" si="125"/>
        <v>0.84491177200000001</v>
      </c>
    </row>
    <row r="581" spans="1:29">
      <c r="A581" s="6" t="s">
        <v>975</v>
      </c>
      <c r="B581" s="6" t="s">
        <v>585</v>
      </c>
      <c r="C581" s="91">
        <v>37376</v>
      </c>
      <c r="D581" s="7" t="s">
        <v>976</v>
      </c>
      <c r="E581" s="8" t="s">
        <v>975</v>
      </c>
      <c r="F581" s="6" t="s">
        <v>980</v>
      </c>
      <c r="G581" s="7">
        <v>119</v>
      </c>
      <c r="H581" s="24">
        <v>53</v>
      </c>
      <c r="I581" s="15">
        <v>519.20000000000005</v>
      </c>
      <c r="J581" s="15">
        <v>6.8759630000000002E-2</v>
      </c>
      <c r="K581" s="15">
        <v>1.7141757000000001E-2</v>
      </c>
      <c r="L581" s="15">
        <v>9.7265019999999997E-3</v>
      </c>
      <c r="M581" s="15">
        <v>4.2950692999999998E-2</v>
      </c>
      <c r="N581" s="15">
        <v>1.0699152999999999E-2</v>
      </c>
      <c r="O581" s="15">
        <v>4.4587826999999997E-2</v>
      </c>
      <c r="P581" s="15">
        <v>6.6352079999999994E-2</v>
      </c>
      <c r="Q581" s="15">
        <v>3.9580123000000002E-2</v>
      </c>
      <c r="R581" s="15">
        <v>3.3513096999999999E-2</v>
      </c>
      <c r="S581" s="15">
        <v>4.6224961000000002E-2</v>
      </c>
      <c r="T581" s="15">
        <v>4.5647148999999998E-2</v>
      </c>
      <c r="U581" s="15">
        <v>1.6756548999999999E-2</v>
      </c>
      <c r="V581" s="15">
        <v>5.8262712000000001E-2</v>
      </c>
      <c r="W581" s="15">
        <v>8.5997689000000002E-2</v>
      </c>
      <c r="X581" s="15">
        <v>0.10805084700000001</v>
      </c>
      <c r="Y581" s="15">
        <v>4.1698766999999998E-2</v>
      </c>
      <c r="Z581" s="15">
        <v>3.0238828999999998E-2</v>
      </c>
      <c r="AA581" s="15">
        <v>4.3432203000000003E-2</v>
      </c>
      <c r="AC581">
        <f t="shared" si="125"/>
        <v>0.80962056799999993</v>
      </c>
    </row>
    <row r="582" spans="1:29" s="64" customFormat="1" ht="12" customHeight="1">
      <c r="A582" s="69"/>
      <c r="B582" s="69"/>
      <c r="C582" s="70"/>
      <c r="D582" s="69"/>
      <c r="E582" s="71" t="s">
        <v>975</v>
      </c>
      <c r="F582" s="69"/>
      <c r="G582" s="70"/>
      <c r="H582" s="41" t="s">
        <v>71</v>
      </c>
      <c r="I582" s="72">
        <f>AVERAGE(I578:I581)</f>
        <v>495.48295000000002</v>
      </c>
      <c r="J582" s="72">
        <f>AVERAGE(J578:J581)</f>
        <v>7.0318853250000007E-2</v>
      </c>
      <c r="K582" s="72">
        <f t="shared" ref="K582:AA582" si="126">AVERAGE(K578:K581)</f>
        <v>1.483598325E-2</v>
      </c>
      <c r="L582" s="72">
        <f t="shared" si="126"/>
        <v>1.0500108249999999E-2</v>
      </c>
      <c r="M582" s="72">
        <f t="shared" si="126"/>
        <v>4.3948815749999995E-2</v>
      </c>
      <c r="N582" s="72">
        <f t="shared" si="126"/>
        <v>1.0837355999999999E-2</v>
      </c>
      <c r="O582" s="72">
        <f t="shared" si="126"/>
        <v>4.2485140250000004E-2</v>
      </c>
      <c r="P582" s="72">
        <f t="shared" si="126"/>
        <v>6.8412625749999997E-2</v>
      </c>
      <c r="Q582" s="72">
        <f t="shared" si="126"/>
        <v>3.8885659250000003E-2</v>
      </c>
      <c r="R582" s="72">
        <f t="shared" si="126"/>
        <v>3.1528048749999996E-2</v>
      </c>
      <c r="S582" s="72">
        <f t="shared" si="126"/>
        <v>4.7433388250000007E-2</v>
      </c>
      <c r="T582" s="72">
        <f t="shared" si="126"/>
        <v>4.538636025E-2</v>
      </c>
      <c r="U582" s="72">
        <f t="shared" si="126"/>
        <v>1.7468694749999999E-2</v>
      </c>
      <c r="V582" s="72">
        <f t="shared" si="126"/>
        <v>5.9072061499999995E-2</v>
      </c>
      <c r="W582" s="72">
        <f t="shared" si="126"/>
        <v>8.7998451999999991E-2</v>
      </c>
      <c r="X582" s="72">
        <f t="shared" si="126"/>
        <v>0.1043750905</v>
      </c>
      <c r="Y582" s="72">
        <f t="shared" si="126"/>
        <v>4.0285854250000003E-2</v>
      </c>
      <c r="Z582" s="72">
        <f t="shared" si="126"/>
        <v>3.0767785749999998E-2</v>
      </c>
      <c r="AA582" s="72">
        <f t="shared" si="126"/>
        <v>4.1822982500000001E-2</v>
      </c>
      <c r="AC582" s="64">
        <f t="shared" si="125"/>
        <v>0.80636326024999994</v>
      </c>
    </row>
    <row r="583" spans="1:29">
      <c r="A583" s="6" t="s">
        <v>981</v>
      </c>
      <c r="B583" s="10" t="s">
        <v>982</v>
      </c>
      <c r="C583" s="7">
        <v>1991</v>
      </c>
      <c r="D583" s="6"/>
      <c r="E583" s="8" t="s">
        <v>981</v>
      </c>
      <c r="F583" s="6" t="s">
        <v>983</v>
      </c>
      <c r="G583" s="7">
        <v>27</v>
      </c>
      <c r="H583" s="24">
        <v>195</v>
      </c>
      <c r="I583" s="15">
        <v>99.833600000000004</v>
      </c>
      <c r="J583" s="15">
        <v>3.8063337000000003E-2</v>
      </c>
      <c r="K583" s="15">
        <v>1.9031669000000001E-2</v>
      </c>
      <c r="L583" s="15">
        <v>2.6043336E-2</v>
      </c>
      <c r="M583" s="15">
        <v>3.2053337000000001E-2</v>
      </c>
      <c r="N583" s="15">
        <v>9.0650839999999993E-3</v>
      </c>
      <c r="O583" s="15">
        <v>3.8063337000000003E-2</v>
      </c>
      <c r="P583" s="15">
        <v>6.3105007000000005E-2</v>
      </c>
      <c r="Q583" s="15">
        <v>5.1085005000000003E-2</v>
      </c>
      <c r="R583" s="15">
        <v>3.0050002999999999E-2</v>
      </c>
      <c r="S583" s="15">
        <v>4.3071670999999999E-2</v>
      </c>
      <c r="T583" s="15">
        <v>5.0083338999999998E-2</v>
      </c>
      <c r="U583" s="15">
        <v>2.3038336E-2</v>
      </c>
      <c r="V583" s="15">
        <v>4.8080005000000002E-2</v>
      </c>
      <c r="W583" s="15">
        <v>6.3105007000000005E-2</v>
      </c>
      <c r="X583" s="15">
        <v>0.28848003100000003</v>
      </c>
      <c r="Y583" s="15">
        <v>4.8080005000000002E-2</v>
      </c>
      <c r="Z583" s="15">
        <v>9.0150010000000003E-2</v>
      </c>
      <c r="AA583" s="15">
        <v>5.0083338999999998E-2</v>
      </c>
      <c r="AC583">
        <f t="shared" si="125"/>
        <v>1.010731858</v>
      </c>
    </row>
    <row r="584" spans="1:29">
      <c r="A584" s="6" t="s">
        <v>981</v>
      </c>
      <c r="B584" s="10" t="s">
        <v>984</v>
      </c>
      <c r="C584" s="7">
        <v>1991</v>
      </c>
      <c r="D584" s="6"/>
      <c r="E584" s="8" t="s">
        <v>981</v>
      </c>
      <c r="F584" s="6" t="s">
        <v>985</v>
      </c>
      <c r="G584" s="7">
        <v>27</v>
      </c>
      <c r="H584" s="24">
        <v>195</v>
      </c>
      <c r="I584" s="15">
        <v>99.019800000000004</v>
      </c>
      <c r="J584" s="15">
        <v>3.8376162999999998E-2</v>
      </c>
      <c r="K584" s="15">
        <v>2.0197981E-2</v>
      </c>
      <c r="L584" s="15">
        <v>2.7267274000000001E-2</v>
      </c>
      <c r="M584" s="15">
        <v>2.9287072000000001E-2</v>
      </c>
      <c r="N584" s="15">
        <v>1.0250475E-2</v>
      </c>
      <c r="O584" s="15">
        <v>3.8376162999999998E-2</v>
      </c>
      <c r="P584" s="15">
        <v>6.1603840999999999E-2</v>
      </c>
      <c r="Q584" s="15">
        <v>4.6455354999999997E-2</v>
      </c>
      <c r="R584" s="15">
        <v>2.6257374999999999E-2</v>
      </c>
      <c r="S584" s="15">
        <v>4.2415758999999997E-2</v>
      </c>
      <c r="T584" s="15">
        <v>4.6455354999999997E-2</v>
      </c>
      <c r="U584" s="15">
        <v>2.2217779E-2</v>
      </c>
      <c r="V584" s="15">
        <v>4.8475153E-2</v>
      </c>
      <c r="W584" s="15">
        <v>6.2613740000000001E-2</v>
      </c>
      <c r="X584" s="15">
        <v>0.29489051700000002</v>
      </c>
      <c r="Y584" s="15">
        <v>4.8475153E-2</v>
      </c>
      <c r="Z584" s="15">
        <v>8.5841418000000003E-2</v>
      </c>
      <c r="AA584" s="15">
        <v>5.0494952000000003E-2</v>
      </c>
      <c r="AC584">
        <f t="shared" si="125"/>
        <v>0.99995152499999995</v>
      </c>
    </row>
    <row r="585" spans="1:29">
      <c r="A585" s="6" t="s">
        <v>981</v>
      </c>
      <c r="B585" s="10" t="s">
        <v>986</v>
      </c>
      <c r="C585" s="7">
        <v>1991</v>
      </c>
      <c r="D585" s="6"/>
      <c r="E585" s="8" t="s">
        <v>981</v>
      </c>
      <c r="F585" s="6" t="s">
        <v>987</v>
      </c>
      <c r="G585" s="7">
        <v>27</v>
      </c>
      <c r="H585" s="24">
        <v>195</v>
      </c>
      <c r="I585" s="15">
        <v>105.5087</v>
      </c>
      <c r="J585" s="15">
        <v>3.6015986999999999E-2</v>
      </c>
      <c r="K585" s="15">
        <v>1.8955783E-2</v>
      </c>
      <c r="L585" s="15">
        <v>2.4642517999999999E-2</v>
      </c>
      <c r="M585" s="15">
        <v>2.7485885000000002E-2</v>
      </c>
      <c r="N585" s="15">
        <v>9.0987759999999994E-3</v>
      </c>
      <c r="O585" s="15">
        <v>3.6015986999999999E-2</v>
      </c>
      <c r="P585" s="15">
        <v>6.1606293999999999E-2</v>
      </c>
      <c r="Q585" s="15">
        <v>4.7389457000000003E-2</v>
      </c>
      <c r="R585" s="15">
        <v>2.6538096000000001E-2</v>
      </c>
      <c r="S585" s="15">
        <v>4.1702721999999998E-2</v>
      </c>
      <c r="T585" s="15">
        <v>4.5493879000000001E-2</v>
      </c>
      <c r="U585" s="15">
        <v>2.0851360999999999E-2</v>
      </c>
      <c r="V585" s="15">
        <v>4.6441667999999998E-2</v>
      </c>
      <c r="W585" s="15">
        <v>5.8762927E-2</v>
      </c>
      <c r="X585" s="15">
        <v>0.27675442900000002</v>
      </c>
      <c r="Y585" s="15">
        <v>4.5493879000000001E-2</v>
      </c>
      <c r="Z585" s="15">
        <v>8.9092178999999994E-2</v>
      </c>
      <c r="AA585" s="15">
        <v>4.7389457000000003E-2</v>
      </c>
      <c r="AC585">
        <f t="shared" si="125"/>
        <v>0.95973128400000007</v>
      </c>
    </row>
    <row r="586" spans="1:29">
      <c r="A586" s="6" t="s">
        <v>981</v>
      </c>
      <c r="B586" s="10" t="s">
        <v>988</v>
      </c>
      <c r="C586" s="7">
        <v>1998</v>
      </c>
      <c r="D586" s="6"/>
      <c r="E586" s="8" t="s">
        <v>981</v>
      </c>
      <c r="F586" s="6" t="s">
        <v>989</v>
      </c>
      <c r="G586" s="7">
        <v>27</v>
      </c>
      <c r="H586" s="24">
        <v>195</v>
      </c>
      <c r="I586" s="15">
        <v>86.52</v>
      </c>
      <c r="J586" s="15">
        <v>3.8141469999999997E-2</v>
      </c>
      <c r="K586" s="15">
        <v>1.6181230000000001E-2</v>
      </c>
      <c r="L586" s="15">
        <v>2.7739250999999999E-2</v>
      </c>
      <c r="M586" s="15">
        <v>3.3518262E-2</v>
      </c>
      <c r="N586" s="15">
        <v>1.1442440999999999E-2</v>
      </c>
      <c r="O586" s="15">
        <v>3.0628756E-2</v>
      </c>
      <c r="P586" s="15">
        <v>6.2991216000000003E-2</v>
      </c>
      <c r="Q586" s="15">
        <v>3.5829866000000002E-2</v>
      </c>
      <c r="R586" s="15">
        <v>2.6005548E-2</v>
      </c>
      <c r="S586" s="15">
        <v>4.4498382000000003E-2</v>
      </c>
      <c r="T586" s="15">
        <v>5.3744799000000003E-2</v>
      </c>
      <c r="U586" s="15">
        <v>2.3116042999999999E-2</v>
      </c>
      <c r="V586" s="15">
        <v>4.2764679E-2</v>
      </c>
      <c r="W586" s="15">
        <v>6.7036523000000001E-2</v>
      </c>
      <c r="X586" s="15">
        <v>0.21440129399999999</v>
      </c>
      <c r="Y586" s="15">
        <v>4.3920480999999997E-2</v>
      </c>
      <c r="Z586" s="15">
        <v>7.7438742000000005E-2</v>
      </c>
      <c r="AA586" s="15">
        <v>4.3342579999999999E-2</v>
      </c>
      <c r="AC586">
        <f t="shared" si="125"/>
        <v>0.89274156299999996</v>
      </c>
    </row>
    <row r="587" spans="1:29">
      <c r="A587" s="6" t="s">
        <v>981</v>
      </c>
      <c r="B587" s="10" t="s">
        <v>988</v>
      </c>
      <c r="C587" s="7">
        <v>1998</v>
      </c>
      <c r="D587" s="6"/>
      <c r="E587" s="8" t="s">
        <v>981</v>
      </c>
      <c r="F587" s="6" t="s">
        <v>990</v>
      </c>
      <c r="G587" s="7">
        <v>27</v>
      </c>
      <c r="H587" s="24">
        <v>195</v>
      </c>
      <c r="I587" s="15">
        <v>102.17</v>
      </c>
      <c r="J587" s="15">
        <v>3.2299108999999999E-2</v>
      </c>
      <c r="K587" s="15">
        <v>1.4681413000000001E-2</v>
      </c>
      <c r="L587" s="15">
        <v>2.4958403000000001E-2</v>
      </c>
      <c r="M587" s="15">
        <v>3.0341587999999999E-2</v>
      </c>
      <c r="N587" s="15">
        <v>1.0668494000000001E-2</v>
      </c>
      <c r="O587" s="15">
        <v>2.9852206999999999E-2</v>
      </c>
      <c r="P587" s="15">
        <v>6.3130077000000007E-2</v>
      </c>
      <c r="Q587" s="15">
        <v>4.3554860000000001E-2</v>
      </c>
      <c r="R587" s="15">
        <v>2.7894684999999999E-2</v>
      </c>
      <c r="S587" s="15">
        <v>4.2576098999999999E-2</v>
      </c>
      <c r="T587" s="15">
        <v>5.2363708000000002E-2</v>
      </c>
      <c r="U587" s="15">
        <v>2.2022119999999999E-2</v>
      </c>
      <c r="V587" s="15">
        <v>3.8661055E-2</v>
      </c>
      <c r="W587" s="15">
        <v>5.9215034E-2</v>
      </c>
      <c r="X587" s="15">
        <v>0.23979641800000001</v>
      </c>
      <c r="Y587" s="15">
        <v>4.1107957000000001E-2</v>
      </c>
      <c r="Z587" s="15">
        <v>8.7599099999999999E-2</v>
      </c>
      <c r="AA587" s="15">
        <v>4.2086718000000002E-2</v>
      </c>
      <c r="AC587">
        <f t="shared" si="125"/>
        <v>0.90280904500000003</v>
      </c>
    </row>
    <row r="588" spans="1:29">
      <c r="A588" s="6" t="s">
        <v>981</v>
      </c>
      <c r="B588" s="10" t="s">
        <v>991</v>
      </c>
      <c r="C588" s="7"/>
      <c r="D588" s="6"/>
      <c r="E588" s="8" t="s">
        <v>981</v>
      </c>
      <c r="F588" s="6" t="s">
        <v>992</v>
      </c>
      <c r="G588" s="7">
        <v>27</v>
      </c>
      <c r="H588" s="24">
        <v>195</v>
      </c>
      <c r="I588" s="15">
        <v>103.41500000000001</v>
      </c>
      <c r="J588" s="15">
        <v>3.6745153000000003E-2</v>
      </c>
      <c r="K588" s="15">
        <v>1.7405599000000001E-2</v>
      </c>
      <c r="L588" s="15">
        <v>2.5141420000000001E-2</v>
      </c>
      <c r="M588" s="15">
        <v>3.2877242000000001E-2</v>
      </c>
      <c r="N588" s="15">
        <v>1.0878499E-2</v>
      </c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C588">
        <f t="shared" si="125"/>
        <v>0.12304791300000001</v>
      </c>
    </row>
    <row r="589" spans="1:29">
      <c r="A589" s="6" t="s">
        <v>981</v>
      </c>
      <c r="B589" s="10" t="s">
        <v>993</v>
      </c>
      <c r="C589" s="7"/>
      <c r="D589" s="6"/>
      <c r="E589" s="8" t="s">
        <v>981</v>
      </c>
      <c r="F589" s="6" t="s">
        <v>994</v>
      </c>
      <c r="G589" s="7">
        <v>27</v>
      </c>
      <c r="H589" s="24">
        <v>195</v>
      </c>
      <c r="I589" s="15">
        <v>101.35</v>
      </c>
      <c r="J589" s="15">
        <v>3.6013813999999998E-2</v>
      </c>
      <c r="K589" s="15">
        <v>1.6773557000000001E-2</v>
      </c>
      <c r="L589" s="15">
        <v>2.6640355000000001E-2</v>
      </c>
      <c r="M589" s="15">
        <v>3.1573754000000002E-2</v>
      </c>
      <c r="N589" s="15">
        <v>1.1100148000000001E-2</v>
      </c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C589">
        <f t="shared" si="125"/>
        <v>0.12210162800000002</v>
      </c>
    </row>
    <row r="590" spans="1:29">
      <c r="A590" s="6" t="s">
        <v>981</v>
      </c>
      <c r="B590" s="10" t="s">
        <v>995</v>
      </c>
      <c r="C590" s="7"/>
      <c r="D590" s="6"/>
      <c r="E590" s="8" t="s">
        <v>981</v>
      </c>
      <c r="F590" s="6" t="s">
        <v>996</v>
      </c>
      <c r="G590" s="7">
        <v>27</v>
      </c>
      <c r="H590" s="24">
        <v>195</v>
      </c>
      <c r="I590" s="15">
        <v>103.36</v>
      </c>
      <c r="J590" s="15">
        <v>3.5313467000000001E-2</v>
      </c>
      <c r="K590" s="15">
        <v>1.7898607E-2</v>
      </c>
      <c r="L590" s="15">
        <v>2.5154798999999999E-2</v>
      </c>
      <c r="M590" s="15">
        <v>3.2410991E-2</v>
      </c>
      <c r="N590" s="15">
        <v>1.1368034000000001E-2</v>
      </c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C590">
        <f t="shared" si="125"/>
        <v>0.122145898</v>
      </c>
    </row>
    <row r="591" spans="1:29">
      <c r="A591" s="6" t="s">
        <v>981</v>
      </c>
      <c r="B591" s="10" t="s">
        <v>997</v>
      </c>
      <c r="C591" s="7"/>
      <c r="D591" s="6"/>
      <c r="E591" s="8" t="s">
        <v>981</v>
      </c>
      <c r="F591" s="6" t="s">
        <v>998</v>
      </c>
      <c r="G591" s="7">
        <v>27</v>
      </c>
      <c r="H591" s="24">
        <v>195</v>
      </c>
      <c r="I591" s="15">
        <v>106.84</v>
      </c>
      <c r="J591" s="15">
        <v>3.5567202999999999E-2</v>
      </c>
      <c r="K591" s="15">
        <v>1.8719580999999999E-2</v>
      </c>
      <c r="L591" s="15">
        <v>2.5271433999999999E-2</v>
      </c>
      <c r="M591" s="15">
        <v>3.2759266000000002E-2</v>
      </c>
      <c r="N591" s="15">
        <v>1.1886934E-2</v>
      </c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C591">
        <f t="shared" si="125"/>
        <v>0.124204418</v>
      </c>
    </row>
    <row r="592" spans="1:29">
      <c r="A592" s="6" t="s">
        <v>981</v>
      </c>
      <c r="B592" s="10" t="s">
        <v>999</v>
      </c>
      <c r="C592" s="7"/>
      <c r="D592" s="6"/>
      <c r="E592" s="8" t="s">
        <v>981</v>
      </c>
      <c r="F592" s="6" t="s">
        <v>1000</v>
      </c>
      <c r="G592" s="7">
        <v>27</v>
      </c>
      <c r="H592" s="24">
        <v>195</v>
      </c>
      <c r="I592" s="15">
        <v>134.745</v>
      </c>
      <c r="J592" s="15">
        <v>2.894356E-2</v>
      </c>
      <c r="K592" s="15">
        <v>1.4842851000000001E-2</v>
      </c>
      <c r="L592" s="15">
        <v>2.3748562000000001E-2</v>
      </c>
      <c r="M592" s="15">
        <v>2.8572489E-2</v>
      </c>
      <c r="N592" s="15">
        <v>1.0130246000000001E-2</v>
      </c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C592">
        <f t="shared" si="125"/>
        <v>0.106237708</v>
      </c>
    </row>
    <row r="593" spans="1:29" s="43" customFormat="1">
      <c r="A593" s="92"/>
      <c r="B593" s="92"/>
      <c r="C593" s="93"/>
      <c r="D593" s="92"/>
      <c r="E593" s="71" t="s">
        <v>981</v>
      </c>
      <c r="F593" s="92"/>
      <c r="G593" s="93"/>
      <c r="H593" s="41" t="s">
        <v>71</v>
      </c>
      <c r="I593" s="72" t="s">
        <v>125</v>
      </c>
      <c r="J593" s="72">
        <f>AVERAGE(J583:J592)</f>
        <v>3.5547926299999991E-2</v>
      </c>
      <c r="K593" s="72">
        <f t="shared" ref="K593:AA593" si="127">AVERAGE(K583:K592)</f>
        <v>1.7468827100000001E-2</v>
      </c>
      <c r="L593" s="72">
        <f t="shared" si="127"/>
        <v>2.56607352E-2</v>
      </c>
      <c r="M593" s="72">
        <f t="shared" si="127"/>
        <v>3.1087988599999998E-2</v>
      </c>
      <c r="N593" s="72">
        <f t="shared" si="127"/>
        <v>1.05889131E-2</v>
      </c>
      <c r="O593" s="72">
        <f t="shared" si="127"/>
        <v>3.458729E-2</v>
      </c>
      <c r="P593" s="72">
        <f t="shared" si="127"/>
        <v>6.2487287000000002E-2</v>
      </c>
      <c r="Q593" s="72">
        <f t="shared" si="127"/>
        <v>4.4862908600000001E-2</v>
      </c>
      <c r="R593" s="72">
        <f t="shared" si="127"/>
        <v>2.7349141399999999E-2</v>
      </c>
      <c r="S593" s="72">
        <f t="shared" si="127"/>
        <v>4.2852926600000001E-2</v>
      </c>
      <c r="T593" s="72">
        <f t="shared" si="127"/>
        <v>4.9628216000000003E-2</v>
      </c>
      <c r="U593" s="72">
        <f t="shared" si="127"/>
        <v>2.2249127800000001E-2</v>
      </c>
      <c r="V593" s="72">
        <f t="shared" si="127"/>
        <v>4.4884512000000001E-2</v>
      </c>
      <c r="W593" s="72">
        <f t="shared" si="127"/>
        <v>6.2146646200000003E-2</v>
      </c>
      <c r="X593" s="72">
        <f t="shared" si="127"/>
        <v>0.26286453780000002</v>
      </c>
      <c r="Y593" s="72">
        <f t="shared" si="127"/>
        <v>4.5415495E-2</v>
      </c>
      <c r="Z593" s="72">
        <f t="shared" si="127"/>
        <v>8.6024289800000001E-2</v>
      </c>
      <c r="AA593" s="72">
        <f t="shared" si="127"/>
        <v>4.6679409200000001E-2</v>
      </c>
    </row>
    <row r="594" spans="1:29" s="10" customFormat="1">
      <c r="A594" s="6"/>
      <c r="B594" s="46"/>
      <c r="C594" s="24"/>
      <c r="D594" s="46"/>
      <c r="E594" s="231"/>
      <c r="F594" s="6"/>
      <c r="G594" s="7"/>
      <c r="H594" s="48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</row>
    <row r="595" spans="1:29" s="10" customFormat="1">
      <c r="A595" t="s">
        <v>1001</v>
      </c>
      <c r="B595" t="s">
        <v>1002</v>
      </c>
      <c r="C595" s="24"/>
      <c r="D595" s="46"/>
      <c r="E595" t="s">
        <v>1001</v>
      </c>
      <c r="F595" t="s">
        <v>1003</v>
      </c>
      <c r="G595" s="7" t="s">
        <v>88</v>
      </c>
      <c r="H595" s="7" t="s">
        <v>88</v>
      </c>
      <c r="I595">
        <v>137.47874999999999</v>
      </c>
      <c r="J595" s="149">
        <v>3.8915105061691352E-2</v>
      </c>
      <c r="K595">
        <v>1.636616568015057E-2</v>
      </c>
      <c r="L595">
        <v>1.1638162261440406E-2</v>
      </c>
      <c r="M595">
        <v>4.1097260485711433E-2</v>
      </c>
      <c r="N595">
        <v>1.6220688651882566E-2</v>
      </c>
      <c r="O595">
        <v>3.8551412491021342E-2</v>
      </c>
      <c r="P595">
        <v>7.6739132411372674E-2</v>
      </c>
      <c r="Q595">
        <v>4.8007419328441672E-2</v>
      </c>
      <c r="R595">
        <v>3.273233136030114E-2</v>
      </c>
      <c r="S595">
        <v>5.1280652464471783E-2</v>
      </c>
      <c r="T595">
        <v>4.4370493621741544E-2</v>
      </c>
      <c r="U595">
        <v>1.8184628533500634E-2</v>
      </c>
      <c r="V595">
        <v>5.200803760581181E-2</v>
      </c>
      <c r="W595">
        <v>9.6014838656883345E-2</v>
      </c>
      <c r="X595">
        <v>0.12438285916914434</v>
      </c>
      <c r="Y595">
        <v>5.0916959893801773E-2</v>
      </c>
      <c r="Z595">
        <v>4.6552649045761625E-2</v>
      </c>
      <c r="AA595">
        <v>3.4550794213651204E-2</v>
      </c>
      <c r="AC595" s="10">
        <f t="shared" si="125"/>
        <v>0.83852959093678114</v>
      </c>
    </row>
    <row r="596" spans="1:29" s="10" customFormat="1">
      <c r="A596" t="s">
        <v>1001</v>
      </c>
      <c r="B596" t="s">
        <v>1004</v>
      </c>
      <c r="C596" s="24">
        <v>1996</v>
      </c>
      <c r="D596" s="46"/>
      <c r="E596" t="s">
        <v>1001</v>
      </c>
      <c r="F596" t="s">
        <v>1005</v>
      </c>
      <c r="G596" s="7" t="s">
        <v>88</v>
      </c>
      <c r="H596" s="7" t="s">
        <v>88</v>
      </c>
      <c r="I596">
        <v>120.44499999999999</v>
      </c>
      <c r="J596" s="149">
        <v>3.5285815102328866E-2</v>
      </c>
      <c r="K596">
        <v>1.6605089459919467E-2</v>
      </c>
      <c r="L596">
        <v>1.1623562621943626E-2</v>
      </c>
      <c r="M596">
        <v>4.1512723649798668E-2</v>
      </c>
      <c r="N596">
        <v>1.5691809539623895E-2</v>
      </c>
      <c r="O596">
        <v>3.8606832994312765E-2</v>
      </c>
      <c r="P596">
        <v>7.8459047698119469E-2</v>
      </c>
      <c r="Q596">
        <v>4.8154759433766452E-2</v>
      </c>
      <c r="R596">
        <v>3.2379924446842956E-2</v>
      </c>
      <c r="S596">
        <v>5.3551413508240282E-2</v>
      </c>
      <c r="T596">
        <v>4.8154759433766452E-2</v>
      </c>
      <c r="U596">
        <v>1.7020216696417453E-2</v>
      </c>
      <c r="V596">
        <v>5.0645522852754372E-2</v>
      </c>
      <c r="W596">
        <v>9.0497737556561098E-2</v>
      </c>
      <c r="X596">
        <v>0.10627257254348459</v>
      </c>
      <c r="Y596">
        <v>4.7739632197268463E-2</v>
      </c>
      <c r="Z596">
        <v>4.4003487068786581E-2</v>
      </c>
      <c r="AA596">
        <v>3.6946324048320815E-2</v>
      </c>
      <c r="AC596" s="10">
        <f t="shared" si="125"/>
        <v>0.81315123085225616</v>
      </c>
    </row>
    <row r="597" spans="1:29" s="10" customFormat="1">
      <c r="A597" t="s">
        <v>1001</v>
      </c>
      <c r="B597" t="s">
        <v>1006</v>
      </c>
      <c r="C597" s="24">
        <v>1996</v>
      </c>
      <c r="D597" s="46"/>
      <c r="E597" t="s">
        <v>1001</v>
      </c>
      <c r="F597" t="s">
        <v>1007</v>
      </c>
      <c r="G597" s="7" t="s">
        <v>88</v>
      </c>
      <c r="H597" s="7" t="s">
        <v>88</v>
      </c>
      <c r="I597">
        <v>107.16</v>
      </c>
      <c r="J597" s="149">
        <v>3.406121687196715E-2</v>
      </c>
      <c r="K597">
        <v>1.6330720418066443E-2</v>
      </c>
      <c r="L597">
        <v>1.3997760358342666E-2</v>
      </c>
      <c r="M597">
        <v>4.4792833146696527E-2</v>
      </c>
      <c r="N597">
        <v>1.6237402015677492E-2</v>
      </c>
      <c r="O597">
        <v>3.9660321015304222E-2</v>
      </c>
      <c r="P597">
        <v>7.9320642030608443E-2</v>
      </c>
      <c r="Q597">
        <v>4.945875326614408E-2</v>
      </c>
      <c r="R597">
        <v>3.2661440836132885E-2</v>
      </c>
      <c r="S597">
        <v>5.2724897349757376E-2</v>
      </c>
      <c r="T597">
        <v>4.5726017170586046E-2</v>
      </c>
      <c r="U597">
        <v>1.7730496453900711E-2</v>
      </c>
      <c r="V597">
        <v>5.3658081373646888E-2</v>
      </c>
      <c r="W597">
        <v>9.3784994400895869E-2</v>
      </c>
      <c r="X597">
        <v>0.10778275475923853</v>
      </c>
      <c r="Y597">
        <v>5.1325121313923104E-2</v>
      </c>
      <c r="Z597">
        <v>4.525942515864128E-2</v>
      </c>
      <c r="AA597">
        <v>4.1526689063083246E-2</v>
      </c>
      <c r="AC597" s="10">
        <f t="shared" si="125"/>
        <v>0.83603956700261284</v>
      </c>
    </row>
    <row r="598" spans="1:29" s="10" customFormat="1">
      <c r="A598" t="s">
        <v>1001</v>
      </c>
      <c r="B598" t="s">
        <v>1002</v>
      </c>
      <c r="C598" s="24"/>
      <c r="D598" s="46"/>
      <c r="E598" t="s">
        <v>1001</v>
      </c>
      <c r="F598" t="s">
        <v>1008</v>
      </c>
      <c r="G598" s="7" t="s">
        <v>88</v>
      </c>
      <c r="H598" s="7" t="s">
        <v>88</v>
      </c>
      <c r="I598">
        <v>125.30500000000001</v>
      </c>
      <c r="J598" s="149">
        <v>5.5863692590080199E-2</v>
      </c>
      <c r="K598">
        <v>1.6759107777024062E-2</v>
      </c>
      <c r="L598" t="s">
        <v>646</v>
      </c>
      <c r="M598">
        <v>4.3892901320777299E-2</v>
      </c>
      <c r="N598">
        <v>1.6120665575994571E-2</v>
      </c>
      <c r="O598">
        <v>3.8705558437412711E-2</v>
      </c>
      <c r="P598">
        <v>7.4617932245321414E-2</v>
      </c>
      <c r="Q598">
        <v>4.7484138701568174E-2</v>
      </c>
      <c r="R598">
        <v>3.3917241929691554E-2</v>
      </c>
      <c r="S598">
        <v>5.0277323331072182E-2</v>
      </c>
      <c r="T598">
        <v>4.9080244204141893E-2</v>
      </c>
      <c r="U598">
        <v>1.7956186903954351E-2</v>
      </c>
      <c r="V598">
        <v>5.1474402458002472E-2</v>
      </c>
      <c r="W598">
        <v>9.5367303778779763E-2</v>
      </c>
      <c r="X598">
        <v>0.10095367303778779</v>
      </c>
      <c r="Y598">
        <v>4.9479270579785323E-2</v>
      </c>
      <c r="Z598">
        <v>4.2695822193847009E-2</v>
      </c>
      <c r="AA598">
        <v>3.8705558437412711E-2</v>
      </c>
      <c r="AC598" s="10">
        <f t="shared" si="125"/>
        <v>0.82335102350265355</v>
      </c>
    </row>
    <row r="599" spans="1:29" s="10" customFormat="1">
      <c r="A599" t="s">
        <v>1001</v>
      </c>
      <c r="B599" t="s">
        <v>1002</v>
      </c>
      <c r="C599" s="24"/>
      <c r="D599" s="46"/>
      <c r="E599" t="s">
        <v>1001</v>
      </c>
      <c r="F599" t="s">
        <v>1009</v>
      </c>
      <c r="G599" s="7" t="s">
        <v>88</v>
      </c>
      <c r="H599" s="7" t="s">
        <v>88</v>
      </c>
      <c r="I599">
        <v>122.795</v>
      </c>
      <c r="J599" s="149">
        <v>5.130502056272649E-2</v>
      </c>
      <c r="K599">
        <v>1.4251394600757359E-2</v>
      </c>
      <c r="L599">
        <v>1.9137587035302741E-2</v>
      </c>
      <c r="M599">
        <v>4.3161366505150858E-2</v>
      </c>
      <c r="N599">
        <v>1.514719654709068E-2</v>
      </c>
      <c r="O599">
        <v>3.78679913677267E-2</v>
      </c>
      <c r="P599">
        <v>7.1256973003786792E-2</v>
      </c>
      <c r="Q599">
        <v>4.5197280019544768E-2</v>
      </c>
      <c r="R599">
        <v>3.2167433527423753E-2</v>
      </c>
      <c r="S599">
        <v>4.9269107048332587E-2</v>
      </c>
      <c r="T599">
        <v>4.764037623681746E-2</v>
      </c>
      <c r="U599">
        <v>1.6694490818030049E-2</v>
      </c>
      <c r="V599">
        <v>4.9269107048332587E-2</v>
      </c>
      <c r="W599">
        <v>9.4873569770756144E-2</v>
      </c>
      <c r="X599">
        <v>0.10138849301681664</v>
      </c>
      <c r="Y599">
        <v>4.9269107048332587E-2</v>
      </c>
      <c r="Z599">
        <v>4.0718270287878174E-2</v>
      </c>
      <c r="AA599">
        <v>3.990390488212061E-2</v>
      </c>
      <c r="AC599" s="10">
        <f t="shared" si="125"/>
        <v>0.81851866932692685</v>
      </c>
    </row>
    <row r="600" spans="1:29" s="43" customFormat="1">
      <c r="C600" s="160"/>
      <c r="D600" s="106"/>
      <c r="G600" s="39"/>
      <c r="H600" s="104"/>
      <c r="J600" s="267"/>
    </row>
    <row r="601" spans="1:29" s="10" customFormat="1">
      <c r="A601" t="s">
        <v>1010</v>
      </c>
      <c r="B601" t="s">
        <v>1011</v>
      </c>
      <c r="C601" s="24"/>
      <c r="D601" s="46"/>
      <c r="E601" t="s">
        <v>1010</v>
      </c>
      <c r="F601" t="s">
        <v>1012</v>
      </c>
      <c r="G601" s="7" t="s">
        <v>88</v>
      </c>
      <c r="H601" s="7" t="s">
        <v>88</v>
      </c>
      <c r="I601">
        <v>69.375</v>
      </c>
      <c r="J601" s="149">
        <v>3.9639639639639637E-2</v>
      </c>
      <c r="K601">
        <v>1.0090090090090089E-2</v>
      </c>
      <c r="L601">
        <v>1.4414414414414415E-2</v>
      </c>
      <c r="M601">
        <v>2.6666666666666668E-2</v>
      </c>
      <c r="N601">
        <v>1.254054054054054E-2</v>
      </c>
      <c r="O601">
        <v>2.2342342342342343E-2</v>
      </c>
      <c r="P601">
        <v>3.8918918918918924E-2</v>
      </c>
      <c r="Q601">
        <v>2.3063063063063063E-2</v>
      </c>
      <c r="R601">
        <v>1.9459459459459462E-2</v>
      </c>
      <c r="S601">
        <v>3.4594594594594595E-2</v>
      </c>
      <c r="T601">
        <v>3.7477477477477476E-2</v>
      </c>
      <c r="U601">
        <v>1.7297297297297298E-2</v>
      </c>
      <c r="V601">
        <v>3.027027027027027E-2</v>
      </c>
      <c r="W601">
        <v>5.8378378378378379E-2</v>
      </c>
      <c r="X601">
        <v>8.3603603603603596E-2</v>
      </c>
      <c r="Y601">
        <v>2.8108108108108109E-2</v>
      </c>
      <c r="Z601">
        <v>2.4504504504504504E-2</v>
      </c>
      <c r="AA601">
        <v>2.7387387387387385E-2</v>
      </c>
      <c r="AC601" s="10">
        <f t="shared" si="125"/>
        <v>0.54875675675675684</v>
      </c>
    </row>
    <row r="602" spans="1:29" s="10" customFormat="1">
      <c r="A602" t="s">
        <v>1010</v>
      </c>
      <c r="B602" t="s">
        <v>1011</v>
      </c>
      <c r="C602" s="24"/>
      <c r="D602" s="46"/>
      <c r="E602" t="s">
        <v>1010</v>
      </c>
      <c r="F602" t="s">
        <v>1013</v>
      </c>
      <c r="G602" s="7" t="s">
        <v>88</v>
      </c>
      <c r="H602" s="7" t="s">
        <v>88</v>
      </c>
      <c r="I602">
        <v>79.41</v>
      </c>
      <c r="J602" s="149">
        <v>3.5889686437476392E-2</v>
      </c>
      <c r="K602">
        <v>1.0074297947361794E-2</v>
      </c>
      <c r="L602">
        <v>1.2592872434202242E-2</v>
      </c>
      <c r="M602">
        <v>2.392645762498426E-2</v>
      </c>
      <c r="N602">
        <v>1.1270620828611006E-2</v>
      </c>
      <c r="O602">
        <v>2.0778239516433698E-2</v>
      </c>
      <c r="P602">
        <v>3.4630399194056166E-2</v>
      </c>
      <c r="Q602">
        <v>2.3296814003274147E-2</v>
      </c>
      <c r="R602">
        <v>1.8259665029593249E-2</v>
      </c>
      <c r="S602">
        <v>3.2111824707215714E-2</v>
      </c>
      <c r="T602">
        <v>3.0852537463795494E-2</v>
      </c>
      <c r="U602">
        <v>1.6370734164462917E-2</v>
      </c>
      <c r="V602">
        <v>2.5815388490114593E-2</v>
      </c>
      <c r="W602">
        <v>5.4149351467069638E-2</v>
      </c>
      <c r="X602">
        <v>0.11711371363808086</v>
      </c>
      <c r="Y602">
        <v>2.455610124669437E-2</v>
      </c>
      <c r="Z602">
        <v>2.1407883138143811E-2</v>
      </c>
      <c r="AA602">
        <v>2.455610124669437E-2</v>
      </c>
      <c r="AC602" s="10">
        <f t="shared" si="125"/>
        <v>0.53765268857826487</v>
      </c>
    </row>
    <row r="603" spans="1:29" s="30" customFormat="1">
      <c r="A603" s="27"/>
      <c r="B603" s="51"/>
      <c r="C603" s="157"/>
      <c r="D603" s="51"/>
      <c r="E603" s="236"/>
      <c r="F603" s="27"/>
      <c r="G603" s="28"/>
      <c r="H603" s="52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</row>
    <row r="604" spans="1:29" s="10" customFormat="1">
      <c r="A604" s="6" t="s">
        <v>1014</v>
      </c>
      <c r="B604" s="10" t="s">
        <v>1015</v>
      </c>
      <c r="C604" s="91">
        <v>37361</v>
      </c>
      <c r="D604" s="10" t="s">
        <v>1016</v>
      </c>
      <c r="E604" s="10" t="s">
        <v>1017</v>
      </c>
      <c r="F604" s="6" t="s">
        <v>1018</v>
      </c>
      <c r="G604" s="7">
        <v>149</v>
      </c>
      <c r="H604" s="24"/>
      <c r="I604" s="15">
        <v>217.06666670000001</v>
      </c>
      <c r="J604" s="15">
        <v>4.0770885E-2</v>
      </c>
      <c r="K604" s="15">
        <v>1.7736485999999999E-2</v>
      </c>
      <c r="L604" s="15">
        <v>1.1977887E-2</v>
      </c>
      <c r="M604" s="15">
        <v>4.1231572000000001E-2</v>
      </c>
      <c r="N604" s="15">
        <v>1.5824630999999999E-2</v>
      </c>
      <c r="O604" s="15">
        <v>3.5703316999999998E-2</v>
      </c>
      <c r="P604" s="15">
        <v>7.0945945999999996E-2</v>
      </c>
      <c r="Q604" s="15">
        <v>4.5608108000000001E-2</v>
      </c>
      <c r="R604" s="15">
        <v>2.8792998E-2</v>
      </c>
      <c r="S604" s="15">
        <v>5.1597051999999997E-2</v>
      </c>
      <c r="T604" s="15">
        <v>5.0445332000000002E-2</v>
      </c>
      <c r="U604" s="15">
        <v>1.7275799000000001E-2</v>
      </c>
      <c r="V604" s="15">
        <v>6.1501843E-2</v>
      </c>
      <c r="W604" s="15">
        <v>9.0064495999999994E-2</v>
      </c>
      <c r="X604" s="15">
        <v>0.105036855</v>
      </c>
      <c r="Y604" s="15">
        <v>4.9293612000000001E-2</v>
      </c>
      <c r="Z604" s="15">
        <v>4.4917076E-2</v>
      </c>
      <c r="AA604" s="15">
        <v>3.7315725000000001E-2</v>
      </c>
      <c r="AC604" s="10">
        <f t="shared" si="125"/>
        <v>0.81603961999999997</v>
      </c>
    </row>
    <row r="605" spans="1:29" s="10" customFormat="1">
      <c r="A605" s="6" t="s">
        <v>1014</v>
      </c>
      <c r="B605" s="10" t="s">
        <v>1019</v>
      </c>
      <c r="C605" s="91">
        <v>37476</v>
      </c>
      <c r="D605" s="10" t="s">
        <v>1020</v>
      </c>
      <c r="E605" s="10" t="s">
        <v>1021</v>
      </c>
      <c r="F605" s="68" t="s">
        <v>1022</v>
      </c>
      <c r="G605" s="7">
        <v>149</v>
      </c>
      <c r="H605" s="24"/>
      <c r="I605" s="10">
        <v>232.6</v>
      </c>
      <c r="J605" s="100">
        <v>4.7936371453138435E-2</v>
      </c>
      <c r="K605" s="10">
        <v>1.5047291487532245E-2</v>
      </c>
      <c r="L605" s="10">
        <v>9.0283748925193471E-3</v>
      </c>
      <c r="M605" s="10">
        <v>3.8907996560619093E-2</v>
      </c>
      <c r="N605" s="10">
        <v>1.7304385210662084E-2</v>
      </c>
      <c r="O605" s="10">
        <v>3.8907996560619093E-2</v>
      </c>
      <c r="P605" s="10">
        <v>6.7282889079965616E-2</v>
      </c>
      <c r="Q605" s="10">
        <v>4.4282029234737751E-2</v>
      </c>
      <c r="R605" s="10">
        <v>3.0524505588993979E-2</v>
      </c>
      <c r="S605" s="10">
        <v>4.815133276010318E-2</v>
      </c>
      <c r="T605" s="10">
        <v>4.6216680997420469E-2</v>
      </c>
      <c r="U605" s="10">
        <v>1.5692175408426483E-2</v>
      </c>
      <c r="V605" s="10">
        <v>4.9871023215821153E-2</v>
      </c>
      <c r="W605" s="10">
        <v>0.10468615649183148</v>
      </c>
      <c r="X605" s="10">
        <v>8.404987102321583E-2</v>
      </c>
      <c r="Y605" s="10">
        <v>4.1702493551160791E-2</v>
      </c>
      <c r="Z605" s="10">
        <v>3.8478073946689596E-2</v>
      </c>
      <c r="AA605" s="10">
        <v>3.5683576956147899E-2</v>
      </c>
      <c r="AC605" s="10">
        <f t="shared" si="125"/>
        <v>0.77375322441960448</v>
      </c>
    </row>
    <row r="606" spans="1:29" s="10" customFormat="1">
      <c r="A606" s="6" t="s">
        <v>1014</v>
      </c>
      <c r="B606" s="10" t="s">
        <v>1023</v>
      </c>
      <c r="C606" s="271" t="s">
        <v>1024</v>
      </c>
      <c r="D606" s="10" t="s">
        <v>1025</v>
      </c>
      <c r="E606" s="10" t="s">
        <v>1026</v>
      </c>
      <c r="F606" s="68" t="s">
        <v>1027</v>
      </c>
      <c r="G606" s="7">
        <v>149</v>
      </c>
      <c r="H606" s="24"/>
      <c r="I606" s="10">
        <v>212.85</v>
      </c>
      <c r="J606" s="100">
        <v>5.7082452431289642E-2</v>
      </c>
      <c r="K606" s="10">
        <v>1.6913319238900635E-2</v>
      </c>
      <c r="L606" s="10">
        <v>1.1980267794221282E-2</v>
      </c>
      <c r="M606" s="10">
        <v>4.4397463002114161E-2</v>
      </c>
      <c r="N606" s="10">
        <v>1.8581160441625558E-2</v>
      </c>
      <c r="O606" s="10">
        <v>4.4162555790462771E-2</v>
      </c>
      <c r="P606" s="10">
        <v>7.8224101479915431E-2</v>
      </c>
      <c r="Q606" s="10">
        <v>4.9330514446793518E-2</v>
      </c>
      <c r="R606" s="10">
        <v>3.4296452901104064E-2</v>
      </c>
      <c r="S606" s="10">
        <v>5.4498473103124265E-2</v>
      </c>
      <c r="T606" s="10">
        <v>5.5438101949729861E-2</v>
      </c>
      <c r="U606" s="10">
        <v>2.1611463471928587E-2</v>
      </c>
      <c r="V606" s="10">
        <v>5.8726802912849423E-2</v>
      </c>
      <c r="W606" s="10">
        <v>9.7721400046981446E-2</v>
      </c>
      <c r="X606" s="10">
        <v>9.8426121681935638E-2</v>
      </c>
      <c r="Y606" s="10">
        <v>5.003523608174771E-2</v>
      </c>
      <c r="Z606" s="10">
        <v>5.5907916373032655E-2</v>
      </c>
      <c r="AA606" s="10">
        <v>3.7350246652572236E-2</v>
      </c>
      <c r="AC606" s="10">
        <f t="shared" si="125"/>
        <v>0.884684049800329</v>
      </c>
    </row>
    <row r="607" spans="1:29">
      <c r="A607" s="6" t="s">
        <v>1028</v>
      </c>
      <c r="B607" s="6"/>
      <c r="C607" s="7"/>
      <c r="D607" s="6" t="s">
        <v>1029</v>
      </c>
      <c r="E607" s="8" t="s">
        <v>1030</v>
      </c>
      <c r="F607" s="6" t="s">
        <v>1031</v>
      </c>
      <c r="G607" s="7">
        <v>149</v>
      </c>
      <c r="H607" s="24"/>
      <c r="I607" s="15">
        <v>162.80000000000001</v>
      </c>
      <c r="J607" s="15">
        <v>5.4054053999999997E-2</v>
      </c>
      <c r="K607" s="15">
        <v>1.8427518E-2</v>
      </c>
      <c r="L607" s="15">
        <v>1.3513514000000001E-2</v>
      </c>
      <c r="M607" s="15">
        <v>4.2997542999999999E-2</v>
      </c>
      <c r="N607" s="15">
        <v>1.9502457000000001E-2</v>
      </c>
      <c r="O607" s="15">
        <v>4.2997542999999999E-2</v>
      </c>
      <c r="P607" s="15">
        <v>7.6474201000000006E-2</v>
      </c>
      <c r="Q607" s="15">
        <v>4.8832924E-2</v>
      </c>
      <c r="R607" s="15">
        <v>3.1633907000000003E-2</v>
      </c>
      <c r="S607" s="15">
        <v>5.2825552999999997E-2</v>
      </c>
      <c r="T607" s="15">
        <v>5.3439803000000001E-2</v>
      </c>
      <c r="U607" s="15">
        <v>2.0884521E-2</v>
      </c>
      <c r="V607" s="15">
        <v>6.1117935999999998E-2</v>
      </c>
      <c r="W607" s="15">
        <v>8.8759214000000003E-2</v>
      </c>
      <c r="X607" s="15">
        <v>0.101965602</v>
      </c>
      <c r="Y607" s="15">
        <v>5.0675676000000003E-2</v>
      </c>
      <c r="Z607" s="15">
        <v>5.3132678000000003E-2</v>
      </c>
      <c r="AA607" s="15">
        <v>3.6547912000000002E-2</v>
      </c>
      <c r="AC607">
        <f t="shared" si="125"/>
        <v>0.86778255599999998</v>
      </c>
    </row>
    <row r="608" spans="1:29">
      <c r="A608" s="6" t="s">
        <v>1028</v>
      </c>
      <c r="B608" s="6"/>
      <c r="C608" s="7"/>
      <c r="D608" s="6" t="s">
        <v>1028</v>
      </c>
      <c r="E608" s="8" t="s">
        <v>1032</v>
      </c>
      <c r="F608" s="6" t="s">
        <v>1033</v>
      </c>
      <c r="G608" s="7">
        <v>149</v>
      </c>
      <c r="H608" s="24"/>
      <c r="I608" s="15">
        <v>113.95</v>
      </c>
      <c r="J608" s="15">
        <v>4.4756471999999999E-2</v>
      </c>
      <c r="K608" s="15">
        <v>1.7551557999999998E-2</v>
      </c>
      <c r="L608" s="15">
        <v>1.2724879E-2</v>
      </c>
      <c r="M608" s="15">
        <v>4.2123738000000001E-2</v>
      </c>
      <c r="N608" s="15">
        <v>1.6717859000000002E-2</v>
      </c>
      <c r="O608" s="15">
        <v>3.9929793999999998E-2</v>
      </c>
      <c r="P608" s="15">
        <v>7.1522598000000007E-2</v>
      </c>
      <c r="Q608" s="15">
        <v>4.7389206000000003E-2</v>
      </c>
      <c r="R608" s="15">
        <v>2.8521280999999999E-2</v>
      </c>
      <c r="S608" s="15">
        <v>4.9583150999999999E-2</v>
      </c>
      <c r="T608" s="15">
        <v>4.9144361999999997E-2</v>
      </c>
      <c r="U608" s="15">
        <v>2.1061869E-2</v>
      </c>
      <c r="V608" s="15">
        <v>5.9236507000000001E-2</v>
      </c>
      <c r="W608" s="15">
        <v>8.1175953999999995E-2</v>
      </c>
      <c r="X608" s="15">
        <v>9.9605089999999993E-2</v>
      </c>
      <c r="Y608" s="15">
        <v>5.0899516999999998E-2</v>
      </c>
      <c r="Z608" s="15">
        <v>5.2654672999999999E-2</v>
      </c>
      <c r="AA608" s="15">
        <v>3.9491005000000003E-2</v>
      </c>
      <c r="AC608">
        <f t="shared" si="125"/>
        <v>0.824089513</v>
      </c>
    </row>
    <row r="609" spans="1:29">
      <c r="A609" s="6" t="s">
        <v>1028</v>
      </c>
      <c r="B609" s="6"/>
      <c r="C609" s="7"/>
      <c r="D609" s="6" t="s">
        <v>1028</v>
      </c>
      <c r="E609" s="8" t="s">
        <v>1032</v>
      </c>
      <c r="F609" s="6" t="s">
        <v>1034</v>
      </c>
      <c r="G609" s="7">
        <v>149</v>
      </c>
      <c r="H609" s="24"/>
      <c r="I609" s="15">
        <v>182.2333333</v>
      </c>
      <c r="J609" s="15">
        <v>5.1307846999999997E-2</v>
      </c>
      <c r="K609" s="15">
        <v>1.8108651999999999E-2</v>
      </c>
      <c r="L609" s="15">
        <v>1.0151820000000001E-2</v>
      </c>
      <c r="M609" s="15">
        <v>4.4174136000000003E-2</v>
      </c>
      <c r="N609" s="15">
        <v>1.7559905000000001E-2</v>
      </c>
      <c r="O609" s="15">
        <v>4.5820377000000002E-2</v>
      </c>
      <c r="P609" s="15">
        <v>7.8745198000000002E-2</v>
      </c>
      <c r="Q609" s="15">
        <v>4.9661605999999997E-2</v>
      </c>
      <c r="R609" s="15">
        <v>3.2650447999999999E-2</v>
      </c>
      <c r="S609" s="15">
        <v>5.6520943999999997E-2</v>
      </c>
      <c r="T609" s="15">
        <v>5.1856593999999999E-2</v>
      </c>
      <c r="U609" s="15">
        <v>2.1126761000000001E-2</v>
      </c>
      <c r="V609" s="15">
        <v>6.3380281999999996E-2</v>
      </c>
      <c r="W609" s="15">
        <v>9.1366379999999997E-2</v>
      </c>
      <c r="X609" s="15">
        <v>9.6579476999999997E-2</v>
      </c>
      <c r="Y609" s="15">
        <v>5.2679715000000002E-2</v>
      </c>
      <c r="Z609" s="15">
        <v>6.5575270000000005E-2</v>
      </c>
      <c r="AA609" s="15">
        <v>3.8137918E-2</v>
      </c>
      <c r="AC609">
        <f t="shared" si="125"/>
        <v>0.88540332999999993</v>
      </c>
    </row>
    <row r="610" spans="1:29">
      <c r="A610" s="6" t="s">
        <v>1028</v>
      </c>
      <c r="B610" s="6"/>
      <c r="C610" s="7"/>
      <c r="D610" s="6" t="s">
        <v>1028</v>
      </c>
      <c r="E610" s="8" t="s">
        <v>1032</v>
      </c>
      <c r="F610" s="6" t="s">
        <v>1035</v>
      </c>
      <c r="G610" s="7">
        <v>149</v>
      </c>
      <c r="H610" s="24"/>
      <c r="I610" s="15">
        <v>150.85</v>
      </c>
      <c r="J610" s="15">
        <v>5.6015910000000002E-2</v>
      </c>
      <c r="K610" s="15">
        <v>1.8561484999999999E-2</v>
      </c>
      <c r="L610" s="15">
        <v>1.0606562999999999E-2</v>
      </c>
      <c r="M610" s="15">
        <v>4.4746437E-2</v>
      </c>
      <c r="N610" s="15">
        <v>1.7765993000000001E-2</v>
      </c>
      <c r="O610" s="15">
        <v>4.6735167000000001E-2</v>
      </c>
      <c r="P610" s="15">
        <v>7.9880675999999998E-2</v>
      </c>
      <c r="Q610" s="15">
        <v>5.0381173000000001E-2</v>
      </c>
      <c r="R610" s="15">
        <v>3.4471329000000002E-2</v>
      </c>
      <c r="S610" s="15">
        <v>5.6347365000000003E-2</v>
      </c>
      <c r="T610" s="15">
        <v>5.2038449000000001E-2</v>
      </c>
      <c r="U610" s="15">
        <v>2.2207490999999999E-2</v>
      </c>
      <c r="V610" s="15">
        <v>6.2313556999999999E-2</v>
      </c>
      <c r="W610" s="15">
        <v>9.2475970000000005E-2</v>
      </c>
      <c r="X610" s="15">
        <v>9.9105071000000003E-2</v>
      </c>
      <c r="Y610" s="15">
        <v>5.1706993999999999E-2</v>
      </c>
      <c r="Z610" s="15">
        <v>7.1925753999999995E-2</v>
      </c>
      <c r="AA610" s="15">
        <v>4.2426250999999998E-2</v>
      </c>
      <c r="AC610">
        <f t="shared" si="125"/>
        <v>0.90971163499999996</v>
      </c>
    </row>
    <row r="611" spans="1:29" s="64" customFormat="1">
      <c r="A611" s="62"/>
      <c r="B611" s="62"/>
      <c r="C611" s="63"/>
      <c r="D611" s="62"/>
      <c r="E611" s="40" t="s">
        <v>1032</v>
      </c>
      <c r="F611" s="62"/>
      <c r="G611" s="63"/>
      <c r="H611" s="104"/>
      <c r="I611" s="42">
        <f>AVERAGE(I604:I610)</f>
        <v>181.76428571428571</v>
      </c>
      <c r="J611" s="42">
        <f>AVERAGE(J604:J610)</f>
        <v>5.0274855983489727E-2</v>
      </c>
      <c r="K611" s="42">
        <f t="shared" ref="K611:AC611" si="128">AVERAGE(K604:K610)</f>
        <v>1.7478044246633271E-2</v>
      </c>
      <c r="L611" s="42">
        <f t="shared" si="128"/>
        <v>1.1426186526677233E-2</v>
      </c>
      <c r="M611" s="42">
        <f t="shared" si="128"/>
        <v>4.2654126508961894E-2</v>
      </c>
      <c r="N611" s="42">
        <f t="shared" si="128"/>
        <v>1.7608055807469662E-2</v>
      </c>
      <c r="O611" s="42">
        <f t="shared" si="128"/>
        <v>4.2036678621583119E-2</v>
      </c>
      <c r="P611" s="42">
        <f t="shared" si="128"/>
        <v>7.4725087079983016E-2</v>
      </c>
      <c r="Q611" s="42">
        <f t="shared" si="128"/>
        <v>4.7926508668790176E-2</v>
      </c>
      <c r="R611" s="42">
        <f t="shared" si="128"/>
        <v>3.1555845927156864E-2</v>
      </c>
      <c r="S611" s="42">
        <f t="shared" si="128"/>
        <v>5.2789124409032495E-2</v>
      </c>
      <c r="T611" s="42">
        <f t="shared" si="128"/>
        <v>5.1225617563878618E-2</v>
      </c>
      <c r="U611" s="42">
        <f t="shared" si="128"/>
        <v>1.9980011411479294E-2</v>
      </c>
      <c r="V611" s="42">
        <f t="shared" si="128"/>
        <v>5.9449707304095802E-2</v>
      </c>
      <c r="W611" s="42">
        <f t="shared" si="128"/>
        <v>9.2321367219830405E-2</v>
      </c>
      <c r="X611" s="42">
        <f t="shared" si="128"/>
        <v>9.782401252930735E-2</v>
      </c>
      <c r="Y611" s="42">
        <f t="shared" si="128"/>
        <v>4.9570463376129789E-2</v>
      </c>
      <c r="Z611" s="42">
        <f t="shared" si="128"/>
        <v>5.4655920188531756E-2</v>
      </c>
      <c r="AA611" s="42">
        <f t="shared" si="128"/>
        <v>3.8136090658388584E-2</v>
      </c>
      <c r="AB611" s="42"/>
      <c r="AC611" s="42">
        <f t="shared" si="128"/>
        <v>0.85163770403141903</v>
      </c>
    </row>
    <row r="612" spans="1:29" s="68" customFormat="1">
      <c r="A612" s="65"/>
      <c r="B612" s="65"/>
      <c r="C612" s="66"/>
      <c r="D612" s="65"/>
      <c r="E612" s="47"/>
      <c r="F612" s="65"/>
      <c r="G612" s="66"/>
      <c r="H612" s="48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</row>
    <row r="613" spans="1:29">
      <c r="A613" s="6" t="s">
        <v>1036</v>
      </c>
      <c r="B613" s="10" t="s">
        <v>1037</v>
      </c>
      <c r="C613" s="7">
        <v>1991</v>
      </c>
      <c r="D613" s="6"/>
      <c r="E613" s="8" t="s">
        <v>1036</v>
      </c>
      <c r="F613" s="6" t="s">
        <v>1038</v>
      </c>
      <c r="G613" s="7">
        <v>32</v>
      </c>
      <c r="H613" s="24">
        <v>8</v>
      </c>
      <c r="I613" s="15">
        <v>147.9622</v>
      </c>
      <c r="J613" s="15">
        <v>2.5006387000000001E-2</v>
      </c>
      <c r="K613" s="15">
        <v>1.5544511E-2</v>
      </c>
      <c r="L613" s="15">
        <v>2.2302994E-2</v>
      </c>
      <c r="M613" s="15">
        <v>2.6358083000000001E-2</v>
      </c>
      <c r="N613" s="15">
        <v>9.6308379999999992E-3</v>
      </c>
      <c r="O613" s="15">
        <v>3.7171655999999997E-2</v>
      </c>
      <c r="P613" s="15">
        <v>6.4881436000000001E-2</v>
      </c>
      <c r="Q613" s="15">
        <v>5.0012774000000003E-2</v>
      </c>
      <c r="R613" s="15">
        <v>3.0413173000000002E-2</v>
      </c>
      <c r="S613" s="15">
        <v>4.2578442000000001E-2</v>
      </c>
      <c r="T613" s="15">
        <v>4.4605987E-2</v>
      </c>
      <c r="U613" s="15">
        <v>2.3654689999999999E-2</v>
      </c>
      <c r="V613" s="15">
        <v>3.3792414999999999E-2</v>
      </c>
      <c r="W613" s="15">
        <v>5.0012774000000003E-2</v>
      </c>
      <c r="X613" s="15">
        <v>0.32440718000000002</v>
      </c>
      <c r="Y613" s="15">
        <v>3.8523353000000003E-2</v>
      </c>
      <c r="Z613" s="15">
        <v>9.4618760999999996E-2</v>
      </c>
      <c r="AA613" s="15">
        <v>4.5281834999999999E-2</v>
      </c>
      <c r="AC613">
        <f t="shared" ref="AC613:AC618" si="129">SUM(J613:AA613)</f>
        <v>0.97879728899999996</v>
      </c>
    </row>
    <row r="614" spans="1:29">
      <c r="A614" s="6" t="s">
        <v>1036</v>
      </c>
      <c r="B614" s="10" t="s">
        <v>204</v>
      </c>
      <c r="C614" s="7">
        <v>1991</v>
      </c>
      <c r="D614" s="6"/>
      <c r="E614" s="8" t="s">
        <v>1036</v>
      </c>
      <c r="F614" s="6" t="s">
        <v>1039</v>
      </c>
      <c r="G614" s="7">
        <v>32</v>
      </c>
      <c r="H614" s="24">
        <v>8</v>
      </c>
      <c r="I614" s="15">
        <v>143.74515</v>
      </c>
      <c r="J614" s="15">
        <v>2.4348648000000001E-2</v>
      </c>
      <c r="K614" s="15">
        <v>1.4609189E-2</v>
      </c>
      <c r="L614" s="15">
        <v>2.2957295999999999E-2</v>
      </c>
      <c r="M614" s="15">
        <v>2.5739999E-2</v>
      </c>
      <c r="N614" s="15">
        <v>1.1409081E-2</v>
      </c>
      <c r="O614" s="15">
        <v>3.5479457999999998E-2</v>
      </c>
      <c r="P614" s="15">
        <v>6.4002159000000003E-2</v>
      </c>
      <c r="Q614" s="15">
        <v>4.3131889999999999E-2</v>
      </c>
      <c r="R614" s="15">
        <v>2.5739999E-2</v>
      </c>
      <c r="S614" s="15">
        <v>4.0349187000000002E-2</v>
      </c>
      <c r="T614" s="15">
        <v>4.1740539E-2</v>
      </c>
      <c r="U614" s="15">
        <v>2.2261620999999999E-2</v>
      </c>
      <c r="V614" s="15">
        <v>3.3392431E-2</v>
      </c>
      <c r="W614" s="15">
        <v>5.4262699999999997E-2</v>
      </c>
      <c r="X614" s="15">
        <v>0.32001079700000001</v>
      </c>
      <c r="Y614" s="15">
        <v>3.7566484999999997E-2</v>
      </c>
      <c r="Z614" s="15">
        <v>0.11130810300000001</v>
      </c>
      <c r="AA614" s="15">
        <v>4.3827565999999998E-2</v>
      </c>
      <c r="AC614">
        <f t="shared" si="129"/>
        <v>0.97213714800000017</v>
      </c>
    </row>
    <row r="615" spans="1:29">
      <c r="A615" s="6" t="s">
        <v>1036</v>
      </c>
      <c r="B615" s="10" t="s">
        <v>1040</v>
      </c>
      <c r="C615" s="7">
        <v>1991</v>
      </c>
      <c r="D615" s="6"/>
      <c r="E615" s="8" t="s">
        <v>1036</v>
      </c>
      <c r="F615" s="6" t="s">
        <v>1041</v>
      </c>
      <c r="G615" s="7">
        <v>32</v>
      </c>
      <c r="H615" s="24">
        <v>8</v>
      </c>
      <c r="I615" s="15">
        <v>120.33065000000001</v>
      </c>
      <c r="J615" s="15">
        <v>2.4100259999999998E-2</v>
      </c>
      <c r="K615" s="15">
        <v>1.5789826E-2</v>
      </c>
      <c r="L615" s="15">
        <v>2.4100259999999998E-2</v>
      </c>
      <c r="M615" s="15">
        <v>2.7424434000000001E-2</v>
      </c>
      <c r="N615" s="15">
        <v>1.2673413E-2</v>
      </c>
      <c r="O615" s="15">
        <v>3.4072782000000003E-2</v>
      </c>
      <c r="P615" s="15">
        <v>6.4821390000000007E-2</v>
      </c>
      <c r="Q615" s="15">
        <v>4.4045304E-2</v>
      </c>
      <c r="R615" s="15">
        <v>2.4931304000000001E-2</v>
      </c>
      <c r="S615" s="15">
        <v>4.3214259999999997E-2</v>
      </c>
      <c r="T615" s="15">
        <v>4.4876346999999997E-2</v>
      </c>
      <c r="U615" s="15">
        <v>2.2438172999999999E-2</v>
      </c>
      <c r="V615" s="15">
        <v>3.7396956000000002E-2</v>
      </c>
      <c r="W615" s="15">
        <v>5.1524695000000002E-2</v>
      </c>
      <c r="X615" s="15">
        <v>0.30748608100000002</v>
      </c>
      <c r="Y615" s="15">
        <v>4.0721130000000001E-2</v>
      </c>
      <c r="Z615" s="15">
        <v>0.10304938900000001</v>
      </c>
      <c r="AA615" s="15">
        <v>4.4876346999999997E-2</v>
      </c>
      <c r="AC615">
        <f t="shared" si="129"/>
        <v>0.96754235100000008</v>
      </c>
    </row>
    <row r="616" spans="1:29" s="64" customFormat="1">
      <c r="A616" s="69"/>
      <c r="B616" s="69"/>
      <c r="C616" s="70"/>
      <c r="D616" s="69"/>
      <c r="E616" s="71" t="s">
        <v>1036</v>
      </c>
      <c r="F616" s="69"/>
      <c r="G616" s="70"/>
      <c r="H616" s="41" t="s">
        <v>71</v>
      </c>
      <c r="I616" s="72"/>
      <c r="J616" s="72">
        <f>AVERAGE(J613:J615)</f>
        <v>2.4485098333333333E-2</v>
      </c>
      <c r="K616" s="72">
        <f>AVERAGE(K613:K615)</f>
        <v>1.5314508666666666E-2</v>
      </c>
      <c r="L616" s="72">
        <f>AVERAGE(L613:L615)</f>
        <v>2.3120183333333332E-2</v>
      </c>
      <c r="M616" s="72">
        <f>AVERAGE(M613:M615)</f>
        <v>2.6507505333333334E-2</v>
      </c>
      <c r="N616" s="72">
        <f t="shared" ref="N616:AA616" si="130">AVERAGE(N613:N615)</f>
        <v>1.1237777333333332E-2</v>
      </c>
      <c r="O616" s="72">
        <f t="shared" si="130"/>
        <v>3.5574631999999995E-2</v>
      </c>
      <c r="P616" s="72">
        <f t="shared" si="130"/>
        <v>6.4568328333333341E-2</v>
      </c>
      <c r="Q616" s="72">
        <f t="shared" si="130"/>
        <v>4.5729989333333332E-2</v>
      </c>
      <c r="R616" s="72">
        <f t="shared" si="130"/>
        <v>2.7028158666666666E-2</v>
      </c>
      <c r="S616" s="72">
        <f t="shared" si="130"/>
        <v>4.2047296333333338E-2</v>
      </c>
      <c r="T616" s="72">
        <f t="shared" si="130"/>
        <v>4.374095766666667E-2</v>
      </c>
      <c r="U616" s="72">
        <f t="shared" si="130"/>
        <v>2.2784827999999997E-2</v>
      </c>
      <c r="V616" s="72">
        <f t="shared" si="130"/>
        <v>3.4860600666666665E-2</v>
      </c>
      <c r="W616" s="72">
        <f t="shared" si="130"/>
        <v>5.193338966666667E-2</v>
      </c>
      <c r="X616" s="72">
        <f t="shared" si="130"/>
        <v>0.31730135266666665</v>
      </c>
      <c r="Y616" s="72">
        <f t="shared" si="130"/>
        <v>3.8936989333333331E-2</v>
      </c>
      <c r="Z616" s="72">
        <f t="shared" si="130"/>
        <v>0.10299208433333333</v>
      </c>
      <c r="AA616" s="72">
        <f t="shared" si="130"/>
        <v>4.4661916000000003E-2</v>
      </c>
      <c r="AC616" s="64">
        <f t="shared" si="129"/>
        <v>0.97282559599999996</v>
      </c>
    </row>
    <row r="617" spans="1:29" s="58" customFormat="1">
      <c r="A617" s="6" t="s">
        <v>1042</v>
      </c>
      <c r="B617" s="6" t="s">
        <v>1043</v>
      </c>
      <c r="C617" s="7"/>
      <c r="D617" s="6" t="s">
        <v>1044</v>
      </c>
      <c r="E617" s="8" t="s">
        <v>1042</v>
      </c>
      <c r="F617" s="6" t="s">
        <v>1045</v>
      </c>
      <c r="G617" s="7">
        <v>29</v>
      </c>
      <c r="H617" s="24">
        <v>58</v>
      </c>
      <c r="I617" s="15">
        <v>125.55</v>
      </c>
      <c r="J617" s="15">
        <v>2.429311E-2</v>
      </c>
      <c r="K617" s="15">
        <v>1.5531661E-2</v>
      </c>
      <c r="L617" s="15">
        <v>2.3496614999999998E-2</v>
      </c>
      <c r="M617" s="15">
        <v>2.7080844E-2</v>
      </c>
      <c r="N617" s="15">
        <v>1.1628833E-2</v>
      </c>
      <c r="O617" s="15">
        <v>3.5045798000000003E-2</v>
      </c>
      <c r="P617" s="15">
        <v>6.5710872000000004E-2</v>
      </c>
      <c r="Q617" s="15">
        <v>4.5400239000000002E-2</v>
      </c>
      <c r="R617" s="15">
        <v>2.5487853000000001E-2</v>
      </c>
      <c r="S617" s="15">
        <v>4.1816010000000001E-2</v>
      </c>
      <c r="T617" s="15">
        <v>5.1772202000000003E-2</v>
      </c>
      <c r="U617" s="15">
        <v>2.3098367000000002E-2</v>
      </c>
      <c r="V617" s="15">
        <v>2.9470330999999999E-2</v>
      </c>
      <c r="W617" s="15">
        <v>4.3409000000000003E-2</v>
      </c>
      <c r="X617" s="15">
        <v>0.29271206700000002</v>
      </c>
      <c r="Y617" s="15">
        <v>3.7833532000000003E-2</v>
      </c>
      <c r="Z617" s="15">
        <v>9.7172440999999998E-2</v>
      </c>
      <c r="AA617" s="15">
        <v>4.3409000000000003E-2</v>
      </c>
      <c r="AC617" s="58">
        <f t="shared" si="129"/>
        <v>0.93436877500000015</v>
      </c>
    </row>
    <row r="618" spans="1:29" s="43" customFormat="1">
      <c r="A618" s="38"/>
      <c r="B618" s="38"/>
      <c r="C618" s="39"/>
      <c r="D618" s="38"/>
      <c r="E618" s="86"/>
      <c r="F618" s="38"/>
      <c r="G618" s="39"/>
      <c r="H618" s="104" t="s">
        <v>71</v>
      </c>
      <c r="I618" s="42" t="s">
        <v>159</v>
      </c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C618" s="43">
        <f t="shared" si="129"/>
        <v>0</v>
      </c>
    </row>
    <row r="619" spans="1:29">
      <c r="A619" s="6" t="s">
        <v>1046</v>
      </c>
      <c r="B619" s="10" t="s">
        <v>1047</v>
      </c>
      <c r="C619" s="7">
        <v>1991</v>
      </c>
      <c r="D619" s="6"/>
      <c r="E619" s="8" t="s">
        <v>1046</v>
      </c>
      <c r="F619" s="6" t="s">
        <v>1048</v>
      </c>
      <c r="G619" s="7">
        <v>28</v>
      </c>
      <c r="H619" s="24">
        <v>199</v>
      </c>
      <c r="I619" s="15">
        <v>137.2474</v>
      </c>
      <c r="J619" s="15">
        <v>2.4772783E-2</v>
      </c>
      <c r="K619" s="15">
        <v>1.5300836E-2</v>
      </c>
      <c r="L619" s="15">
        <v>2.1858338000000001E-2</v>
      </c>
      <c r="M619" s="15">
        <v>2.6230005000000001E-2</v>
      </c>
      <c r="N619" s="15">
        <v>8.9983489999999992E-3</v>
      </c>
      <c r="O619" s="15">
        <v>3.7887785E-2</v>
      </c>
      <c r="P619" s="15">
        <v>6.7760846E-2</v>
      </c>
      <c r="Q619" s="15">
        <v>4.7359731000000002E-2</v>
      </c>
      <c r="R619" s="15">
        <v>2.9873060999999999E-2</v>
      </c>
      <c r="S619" s="15">
        <v>4.2988063999999999E-2</v>
      </c>
      <c r="T619" s="15">
        <v>4.5173897999999997E-2</v>
      </c>
      <c r="U619" s="15">
        <v>2.3315559999999999E-2</v>
      </c>
      <c r="V619" s="15">
        <v>3.3516117999999998E-2</v>
      </c>
      <c r="W619" s="15">
        <v>4.2988063999999999E-2</v>
      </c>
      <c r="X619" s="15">
        <v>0.313302839</v>
      </c>
      <c r="Y619" s="15">
        <v>4.0073618999999998E-2</v>
      </c>
      <c r="Z619" s="15">
        <v>0.10564863200000001</v>
      </c>
      <c r="AA619" s="15">
        <v>4.5173897999999997E-2</v>
      </c>
      <c r="AC619">
        <f t="shared" si="125"/>
        <v>0.97222242599999997</v>
      </c>
    </row>
    <row r="620" spans="1:29">
      <c r="A620" s="6" t="s">
        <v>1046</v>
      </c>
      <c r="B620" s="10" t="s">
        <v>204</v>
      </c>
      <c r="C620" s="7">
        <v>1991</v>
      </c>
      <c r="D620" s="6"/>
      <c r="E620" s="8" t="s">
        <v>1046</v>
      </c>
      <c r="F620" s="6" t="s">
        <v>1049</v>
      </c>
      <c r="G620" s="7">
        <v>28</v>
      </c>
      <c r="H620" s="24">
        <v>199</v>
      </c>
      <c r="I620" s="9">
        <v>131.00694999999999</v>
      </c>
      <c r="J620" s="9">
        <v>2.5952822E-2</v>
      </c>
      <c r="K620" s="9">
        <v>1.5266366E-2</v>
      </c>
      <c r="L620" s="9">
        <v>2.3662867000000001E-2</v>
      </c>
      <c r="M620" s="9">
        <v>2.5189502999999999E-2</v>
      </c>
      <c r="N620" s="9">
        <v>1.0228465000000001E-2</v>
      </c>
      <c r="O620" s="9">
        <v>3.7402596000000003E-2</v>
      </c>
      <c r="P620" s="9">
        <v>6.7172009000000005E-2</v>
      </c>
      <c r="Q620" s="9">
        <v>4.5799096999999997E-2</v>
      </c>
      <c r="R620" s="9">
        <v>2.7479457999999998E-2</v>
      </c>
      <c r="S620" s="9">
        <v>4.1982506000000003E-2</v>
      </c>
      <c r="T620" s="9">
        <v>4.5035778999999998E-2</v>
      </c>
      <c r="U620" s="9">
        <v>2.3662867000000001E-2</v>
      </c>
      <c r="V620" s="9">
        <v>3.5112641E-2</v>
      </c>
      <c r="W620" s="9">
        <v>4.6562415000000003E-2</v>
      </c>
      <c r="X620" s="9">
        <v>0.33204345299999999</v>
      </c>
      <c r="Y620" s="9">
        <v>4.1982506000000003E-2</v>
      </c>
      <c r="Z620" s="9">
        <v>0.122130925</v>
      </c>
      <c r="AA620" s="9">
        <v>4.2745824000000002E-2</v>
      </c>
      <c r="AC620">
        <f t="shared" si="125"/>
        <v>1.009412099</v>
      </c>
    </row>
    <row r="621" spans="1:29">
      <c r="A621" s="6" t="s">
        <v>1046</v>
      </c>
      <c r="B621" s="10" t="s">
        <v>1040</v>
      </c>
      <c r="C621" s="7">
        <v>1991</v>
      </c>
      <c r="D621" s="6"/>
      <c r="E621" s="8" t="s">
        <v>1046</v>
      </c>
      <c r="F621" s="6" t="s">
        <v>1050</v>
      </c>
      <c r="G621" s="7">
        <v>28</v>
      </c>
      <c r="H621" s="24">
        <v>199</v>
      </c>
      <c r="I621" s="9">
        <v>109.33385</v>
      </c>
      <c r="J621" s="9">
        <v>2.6524265000000002E-2</v>
      </c>
      <c r="K621" s="9">
        <v>1.7377967000000001E-2</v>
      </c>
      <c r="L621" s="9">
        <v>2.4695004999999999E-2</v>
      </c>
      <c r="M621" s="9">
        <v>2.9268154000000001E-2</v>
      </c>
      <c r="N621" s="9">
        <v>1.1935919E-2</v>
      </c>
      <c r="O621" s="9">
        <v>3.7499823000000002E-2</v>
      </c>
      <c r="P621" s="9">
        <v>6.7682607000000006E-2</v>
      </c>
      <c r="Q621" s="9">
        <v>4.7560750999999998E-2</v>
      </c>
      <c r="R621" s="9">
        <v>2.6524265000000002E-2</v>
      </c>
      <c r="S621" s="9">
        <v>4.3902231999999999E-2</v>
      </c>
      <c r="T621" s="9">
        <v>4.8475380999999998E-2</v>
      </c>
      <c r="U621" s="9">
        <v>2.3780374999999999E-2</v>
      </c>
      <c r="V621" s="9">
        <v>3.8414453000000001E-2</v>
      </c>
      <c r="W621" s="9">
        <v>5.7621679000000002E-2</v>
      </c>
      <c r="X621" s="9">
        <v>0.32012043800000001</v>
      </c>
      <c r="Y621" s="9">
        <v>4.4816861E-2</v>
      </c>
      <c r="Z621" s="9">
        <v>0.10975557900000001</v>
      </c>
      <c r="AA621" s="9">
        <v>4.6646120999999999E-2</v>
      </c>
      <c r="AC621">
        <f t="shared" si="125"/>
        <v>1.0226018750000001</v>
      </c>
    </row>
    <row r="622" spans="1:29">
      <c r="A622" s="6" t="s">
        <v>1046</v>
      </c>
      <c r="B622" s="10" t="s">
        <v>1051</v>
      </c>
      <c r="C622" s="7">
        <v>2001</v>
      </c>
      <c r="D622" s="6"/>
      <c r="E622" s="8" t="s">
        <v>1046</v>
      </c>
      <c r="F622" s="6" t="s">
        <v>1052</v>
      </c>
      <c r="G622" s="7">
        <v>28</v>
      </c>
      <c r="H622" s="24">
        <v>199</v>
      </c>
      <c r="I622" s="9">
        <v>123.05</v>
      </c>
      <c r="J622" s="9">
        <v>2.6412028000000001E-2</v>
      </c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C622">
        <f t="shared" si="125"/>
        <v>2.6412028000000001E-2</v>
      </c>
    </row>
    <row r="623" spans="1:29">
      <c r="A623" s="6" t="s">
        <v>1046</v>
      </c>
      <c r="B623" s="6" t="s">
        <v>1043</v>
      </c>
      <c r="C623" s="7"/>
      <c r="D623" s="65" t="s">
        <v>1053</v>
      </c>
      <c r="E623" s="8" t="s">
        <v>1046</v>
      </c>
      <c r="F623" s="6" t="s">
        <v>1045</v>
      </c>
      <c r="G623" s="7">
        <v>28</v>
      </c>
      <c r="H623" s="24">
        <v>199</v>
      </c>
      <c r="I623" s="15">
        <v>125.55</v>
      </c>
      <c r="J623" s="15">
        <v>2.429311E-2</v>
      </c>
      <c r="K623" s="15">
        <v>1.5531661E-2</v>
      </c>
      <c r="L623" s="15">
        <v>2.3496614999999998E-2</v>
      </c>
      <c r="M623" s="15">
        <v>2.7080844E-2</v>
      </c>
      <c r="N623" s="15">
        <v>1.1628833E-2</v>
      </c>
      <c r="O623" s="15">
        <v>3.5045798000000003E-2</v>
      </c>
      <c r="P623" s="15">
        <v>6.5710872000000004E-2</v>
      </c>
      <c r="Q623" s="15">
        <v>4.5400239000000002E-2</v>
      </c>
      <c r="R623" s="15">
        <v>2.5487853000000001E-2</v>
      </c>
      <c r="S623" s="15">
        <v>4.1816010000000001E-2</v>
      </c>
      <c r="T623" s="15">
        <v>5.1772202000000003E-2</v>
      </c>
      <c r="U623" s="15">
        <v>2.3098367000000002E-2</v>
      </c>
      <c r="V623" s="15">
        <v>2.9470330999999999E-2</v>
      </c>
      <c r="W623" s="15">
        <v>4.3409000000000003E-2</v>
      </c>
      <c r="X623" s="15">
        <v>0.29271206700000002</v>
      </c>
      <c r="Y623" s="15">
        <v>3.7833532000000003E-2</v>
      </c>
      <c r="Z623" s="15">
        <v>9.7172440999999998E-2</v>
      </c>
      <c r="AA623" s="15">
        <v>4.3409000000000003E-2</v>
      </c>
    </row>
    <row r="624" spans="1:29" s="43" customFormat="1">
      <c r="A624" s="92"/>
      <c r="B624" s="92"/>
      <c r="C624" s="93"/>
      <c r="D624" s="92"/>
      <c r="E624" s="71" t="s">
        <v>1046</v>
      </c>
      <c r="F624" s="92"/>
      <c r="G624" s="93"/>
      <c r="H624" s="41" t="s">
        <v>1054</v>
      </c>
      <c r="I624" s="177">
        <f>AVERAGE(I619:I622)</f>
        <v>125.15955</v>
      </c>
      <c r="J624" s="152">
        <f>AVERAGE(J619:J623)</f>
        <v>2.5591001600000003E-2</v>
      </c>
      <c r="K624" s="152">
        <f t="shared" ref="K624:AA624" si="131">AVERAGE(K619:K623)</f>
        <v>1.5869207499999999E-2</v>
      </c>
      <c r="L624" s="152">
        <f t="shared" si="131"/>
        <v>2.342820625E-2</v>
      </c>
      <c r="M624" s="152">
        <f t="shared" si="131"/>
        <v>2.6942126500000003E-2</v>
      </c>
      <c r="N624" s="152">
        <f t="shared" si="131"/>
        <v>1.0697891500000001E-2</v>
      </c>
      <c r="O624" s="152">
        <f t="shared" si="131"/>
        <v>3.6959000500000005E-2</v>
      </c>
      <c r="P624" s="152">
        <f t="shared" si="131"/>
        <v>6.7081583500000014E-2</v>
      </c>
      <c r="Q624" s="152">
        <f t="shared" si="131"/>
        <v>4.6529954499999998E-2</v>
      </c>
      <c r="R624" s="152">
        <f t="shared" si="131"/>
        <v>2.734115925E-2</v>
      </c>
      <c r="S624" s="152">
        <f t="shared" si="131"/>
        <v>4.2672203000000006E-2</v>
      </c>
      <c r="T624" s="152">
        <f t="shared" si="131"/>
        <v>4.761431499999999E-2</v>
      </c>
      <c r="U624" s="152">
        <f t="shared" si="131"/>
        <v>2.3464292250000005E-2</v>
      </c>
      <c r="V624" s="152">
        <f t="shared" si="131"/>
        <v>3.4128385749999997E-2</v>
      </c>
      <c r="W624" s="152">
        <f t="shared" si="131"/>
        <v>4.76452895E-2</v>
      </c>
      <c r="X624" s="152">
        <f t="shared" si="131"/>
        <v>0.31454469925</v>
      </c>
      <c r="Y624" s="152">
        <f t="shared" si="131"/>
        <v>4.1176629500000006E-2</v>
      </c>
      <c r="Z624" s="152">
        <f t="shared" si="131"/>
        <v>0.10867689425</v>
      </c>
      <c r="AA624" s="152">
        <f t="shared" si="131"/>
        <v>4.4493710750000005E-2</v>
      </c>
    </row>
    <row r="625" spans="1:29" s="117" customFormat="1">
      <c r="A625" s="53" t="s">
        <v>1055</v>
      </c>
      <c r="B625" s="23"/>
      <c r="C625" s="153"/>
      <c r="D625" s="23"/>
      <c r="E625" s="53" t="s">
        <v>1055</v>
      </c>
      <c r="F625" s="18" t="s">
        <v>1056</v>
      </c>
      <c r="G625" s="54" t="s">
        <v>88</v>
      </c>
      <c r="H625" s="54" t="s">
        <v>88</v>
      </c>
      <c r="I625" s="272">
        <v>171.6</v>
      </c>
      <c r="J625" s="272">
        <v>2.5932400932400936E-2</v>
      </c>
      <c r="K625" s="273"/>
      <c r="L625" s="273"/>
      <c r="M625" s="273"/>
      <c r="N625" s="273"/>
      <c r="O625" s="273"/>
      <c r="P625" s="273"/>
      <c r="Q625" s="273"/>
      <c r="R625" s="273"/>
      <c r="S625" s="273"/>
      <c r="T625" s="273"/>
      <c r="U625" s="273"/>
      <c r="V625" s="273"/>
      <c r="W625" s="273"/>
      <c r="X625" s="273"/>
      <c r="Y625" s="273"/>
      <c r="Z625" s="273"/>
      <c r="AA625" s="273"/>
    </row>
    <row r="626" spans="1:29" s="117" customFormat="1">
      <c r="A626" s="53" t="s">
        <v>1057</v>
      </c>
      <c r="B626" s="23"/>
      <c r="C626" s="153"/>
      <c r="D626" s="23"/>
      <c r="E626" s="53" t="s">
        <v>1057</v>
      </c>
      <c r="F626" s="18" t="s">
        <v>1058</v>
      </c>
      <c r="G626" s="54" t="s">
        <v>88</v>
      </c>
      <c r="H626" s="54" t="s">
        <v>88</v>
      </c>
      <c r="I626" s="272">
        <v>158.65</v>
      </c>
      <c r="J626" s="272">
        <v>2.7103687362117868E-2</v>
      </c>
      <c r="K626" s="273"/>
      <c r="L626" s="273"/>
      <c r="M626" s="273"/>
      <c r="N626" s="273"/>
      <c r="O626" s="273"/>
      <c r="P626" s="273"/>
      <c r="Q626" s="273"/>
      <c r="R626" s="273"/>
      <c r="S626" s="273"/>
      <c r="T626" s="273"/>
      <c r="U626" s="273"/>
      <c r="V626" s="273"/>
      <c r="W626" s="273"/>
      <c r="X626" s="273"/>
      <c r="Y626" s="273"/>
      <c r="Z626" s="273"/>
      <c r="AA626" s="273"/>
    </row>
    <row r="627" spans="1:29" s="30" customFormat="1">
      <c r="A627" s="27"/>
      <c r="B627" s="27"/>
      <c r="C627" s="28"/>
      <c r="D627" s="27"/>
      <c r="E627" s="29" t="s">
        <v>1059</v>
      </c>
      <c r="F627" s="27"/>
      <c r="G627" s="28"/>
      <c r="H627" s="52"/>
      <c r="I627" s="180"/>
      <c r="J627" s="180"/>
      <c r="K627" s="274"/>
      <c r="L627" s="274"/>
      <c r="M627" s="274"/>
      <c r="N627" s="274"/>
      <c r="O627" s="274"/>
      <c r="P627" s="274"/>
      <c r="Q627" s="274"/>
      <c r="R627" s="274"/>
      <c r="S627" s="274"/>
      <c r="T627" s="274"/>
      <c r="U627" s="274"/>
      <c r="V627" s="274"/>
      <c r="W627" s="274"/>
      <c r="X627" s="274"/>
      <c r="Y627" s="274"/>
      <c r="Z627" s="274"/>
      <c r="AA627" s="274"/>
    </row>
    <row r="628" spans="1:29">
      <c r="A628" s="6" t="s">
        <v>1060</v>
      </c>
      <c r="B628" s="10" t="s">
        <v>103</v>
      </c>
      <c r="C628" s="7">
        <v>1992</v>
      </c>
      <c r="D628" s="6"/>
      <c r="E628" s="8" t="s">
        <v>1060</v>
      </c>
      <c r="F628" s="6" t="s">
        <v>1061</v>
      </c>
      <c r="G628" s="7">
        <v>35</v>
      </c>
      <c r="H628" s="24">
        <v>201</v>
      </c>
      <c r="I628" s="15">
        <v>170.75649999999999</v>
      </c>
      <c r="J628" s="15">
        <v>4.0994046999999999E-2</v>
      </c>
      <c r="K628" s="15">
        <v>1.4640731000000001E-2</v>
      </c>
      <c r="L628" s="15">
        <v>2.3425169999999999E-2</v>
      </c>
      <c r="M628" s="15">
        <v>3.2795237999999997E-2</v>
      </c>
      <c r="N628" s="15">
        <v>9.9849789999999997E-3</v>
      </c>
      <c r="O628" s="15">
        <v>3.1038349999999999E-2</v>
      </c>
      <c r="P628" s="15">
        <v>6.5004846000000005E-2</v>
      </c>
      <c r="Q628" s="15">
        <v>3.8065900999999999E-2</v>
      </c>
      <c r="R628" s="15">
        <v>2.4010798999999999E-2</v>
      </c>
      <c r="S628" s="15">
        <v>4.3922192999999998E-2</v>
      </c>
      <c r="T628" s="15">
        <v>6.0905440999999998E-2</v>
      </c>
      <c r="U628" s="15">
        <v>2.5182057000000001E-2</v>
      </c>
      <c r="V628" s="15">
        <v>4.1579676000000003E-2</v>
      </c>
      <c r="W628" s="15">
        <v>7.2618026000000002E-2</v>
      </c>
      <c r="X628" s="15">
        <v>0.212583416</v>
      </c>
      <c r="Y628" s="15">
        <v>4.5093451999999999E-2</v>
      </c>
      <c r="Z628" s="15">
        <v>7.2618026000000002E-2</v>
      </c>
      <c r="AA628" s="15">
        <v>3.8065900999999999E-2</v>
      </c>
      <c r="AC628">
        <f t="shared" si="125"/>
        <v>0.89252824900000005</v>
      </c>
    </row>
    <row r="629" spans="1:29">
      <c r="A629" s="6" t="s">
        <v>1060</v>
      </c>
      <c r="B629" s="10" t="s">
        <v>343</v>
      </c>
      <c r="C629" s="7">
        <v>1992</v>
      </c>
      <c r="D629" s="6"/>
      <c r="E629" s="8" t="s">
        <v>1060</v>
      </c>
      <c r="F629" s="6" t="s">
        <v>1062</v>
      </c>
      <c r="G629" s="7">
        <v>35</v>
      </c>
      <c r="H629" s="24">
        <v>201</v>
      </c>
      <c r="I629" s="15">
        <v>175.0547</v>
      </c>
      <c r="J629" s="15">
        <v>4.2843750999999999E-2</v>
      </c>
      <c r="K629" s="15">
        <v>1.4852499999999999E-2</v>
      </c>
      <c r="L629" s="15">
        <v>2.2850001000000002E-2</v>
      </c>
      <c r="M629" s="15">
        <v>3.1990000999999997E-2</v>
      </c>
      <c r="N629" s="15">
        <v>1.199625E-2</v>
      </c>
      <c r="O629" s="15">
        <v>3.0790376000000001E-2</v>
      </c>
      <c r="P629" s="15">
        <v>6.2266252000000001E-2</v>
      </c>
      <c r="Q629" s="15">
        <v>3.5417500999999997E-2</v>
      </c>
      <c r="R629" s="15">
        <v>2.3421251000000001E-2</v>
      </c>
      <c r="S629" s="15">
        <v>4.3986250999999997E-2</v>
      </c>
      <c r="T629" s="15">
        <v>6.2837502000000003E-2</v>
      </c>
      <c r="U629" s="15">
        <v>2.4563751000000002E-2</v>
      </c>
      <c r="V629" s="15">
        <v>4.2843750999999999E-2</v>
      </c>
      <c r="W629" s="15">
        <v>7.3120002000000003E-2</v>
      </c>
      <c r="X629" s="15">
        <v>0.187941255</v>
      </c>
      <c r="Y629" s="15">
        <v>4.5128751000000002E-2</v>
      </c>
      <c r="Z629" s="15">
        <v>6.4551252000000003E-2</v>
      </c>
      <c r="AA629" s="15">
        <v>3.6560001000000002E-2</v>
      </c>
      <c r="AC629">
        <f t="shared" si="125"/>
        <v>0.85796039899999998</v>
      </c>
    </row>
    <row r="630" spans="1:29">
      <c r="A630" s="6" t="s">
        <v>1060</v>
      </c>
      <c r="B630" s="6"/>
      <c r="C630" s="7"/>
      <c r="D630" s="6"/>
      <c r="E630" s="8" t="s">
        <v>1060</v>
      </c>
      <c r="F630" s="6" t="s">
        <v>1063</v>
      </c>
      <c r="G630" s="7">
        <v>35</v>
      </c>
      <c r="H630" s="24">
        <v>201</v>
      </c>
      <c r="I630" s="15">
        <v>176.65</v>
      </c>
      <c r="J630" s="15">
        <v>4.4155108999999998E-2</v>
      </c>
      <c r="K630" s="15">
        <v>1.5850552E-2</v>
      </c>
      <c r="L630" s="15">
        <v>1.8681007999999999E-2</v>
      </c>
      <c r="M630" s="15">
        <v>3.1418057999999999E-2</v>
      </c>
      <c r="N630" s="15">
        <v>1.3274836999999999E-2</v>
      </c>
      <c r="O630" s="15">
        <v>3.2267194999999999E-2</v>
      </c>
      <c r="P630" s="15">
        <v>5.8307387000000002E-2</v>
      </c>
      <c r="Q630" s="15">
        <v>3.7362014999999998E-2</v>
      </c>
      <c r="R630" s="15">
        <v>2.6889329E-2</v>
      </c>
      <c r="S630" s="15">
        <v>4.5004245999999998E-2</v>
      </c>
      <c r="T630" s="15">
        <v>6.7647891000000002E-2</v>
      </c>
      <c r="U630" s="15">
        <v>2.6040192E-2</v>
      </c>
      <c r="V630" s="15">
        <v>4.5853381999999998E-2</v>
      </c>
      <c r="W630" s="15">
        <v>6.6515709000000006E-2</v>
      </c>
      <c r="X630" s="15">
        <v>0.17463911700000001</v>
      </c>
      <c r="Y630" s="15">
        <v>4.8683838E-2</v>
      </c>
      <c r="Z630" s="15">
        <v>6.0571752E-2</v>
      </c>
      <c r="AA630" s="15">
        <v>3.8494198E-2</v>
      </c>
      <c r="AC630">
        <f t="shared" si="125"/>
        <v>0.85165581499999998</v>
      </c>
    </row>
    <row r="631" spans="1:29" s="43" customFormat="1">
      <c r="A631" s="92"/>
      <c r="B631" s="92"/>
      <c r="C631" s="93"/>
      <c r="D631" s="92"/>
      <c r="E631" s="71" t="s">
        <v>1060</v>
      </c>
      <c r="F631" s="92"/>
      <c r="G631" s="93"/>
      <c r="H631" s="41" t="s">
        <v>71</v>
      </c>
      <c r="I631" s="87">
        <f>AVERAGE(I628:I630)</f>
        <v>174.15373333333332</v>
      </c>
      <c r="J631" s="72">
        <f>AVERAGE(J628:J630)</f>
        <v>4.2664302333333327E-2</v>
      </c>
      <c r="K631" s="72">
        <f t="shared" ref="K631:AA631" si="132">AVERAGE(K628:K630)</f>
        <v>1.5114594333333333E-2</v>
      </c>
      <c r="L631" s="72">
        <f t="shared" si="132"/>
        <v>2.1652059666666668E-2</v>
      </c>
      <c r="M631" s="72">
        <f t="shared" si="132"/>
        <v>3.2067765666666664E-2</v>
      </c>
      <c r="N631" s="72">
        <f t="shared" si="132"/>
        <v>1.1752021999999999E-2</v>
      </c>
      <c r="O631" s="72">
        <f t="shared" si="132"/>
        <v>3.1365307000000002E-2</v>
      </c>
      <c r="P631" s="72">
        <f t="shared" si="132"/>
        <v>6.1859495000000007E-2</v>
      </c>
      <c r="Q631" s="72">
        <f t="shared" si="132"/>
        <v>3.6948472333333336E-2</v>
      </c>
      <c r="R631" s="72">
        <f t="shared" si="132"/>
        <v>2.4773793000000002E-2</v>
      </c>
      <c r="S631" s="72">
        <f t="shared" si="132"/>
        <v>4.430423E-2</v>
      </c>
      <c r="T631" s="72">
        <f t="shared" si="132"/>
        <v>6.3796944666666675E-2</v>
      </c>
      <c r="U631" s="72">
        <f t="shared" si="132"/>
        <v>2.5262000000000003E-2</v>
      </c>
      <c r="V631" s="72">
        <f t="shared" si="132"/>
        <v>4.3425603E-2</v>
      </c>
      <c r="W631" s="72">
        <f t="shared" si="132"/>
        <v>7.0751245666666671E-2</v>
      </c>
      <c r="X631" s="72">
        <f t="shared" si="132"/>
        <v>0.19172126266666667</v>
      </c>
      <c r="Y631" s="72">
        <f t="shared" si="132"/>
        <v>4.6302013666666669E-2</v>
      </c>
      <c r="Z631" s="72">
        <f t="shared" si="132"/>
        <v>6.5913676666666671E-2</v>
      </c>
      <c r="AA631" s="72">
        <f t="shared" si="132"/>
        <v>3.7706700000000003E-2</v>
      </c>
    </row>
    <row r="632" spans="1:29">
      <c r="A632" s="6" t="s">
        <v>1064</v>
      </c>
      <c r="C632" s="7">
        <v>2001</v>
      </c>
      <c r="D632" s="58" t="s">
        <v>1065</v>
      </c>
      <c r="E632" s="8" t="s">
        <v>1064</v>
      </c>
      <c r="F632" s="6" t="s">
        <v>1066</v>
      </c>
      <c r="G632" s="7">
        <v>31</v>
      </c>
      <c r="H632" s="24">
        <v>202</v>
      </c>
      <c r="I632" s="15">
        <v>122.05</v>
      </c>
      <c r="J632" s="15">
        <v>2.2531749E-2</v>
      </c>
      <c r="K632" s="15">
        <v>1.5977058999999998E-2</v>
      </c>
      <c r="L632" s="15">
        <v>2.6218762999999999E-2</v>
      </c>
      <c r="M632" s="15">
        <v>2.6628431000000001E-2</v>
      </c>
      <c r="N632" s="15">
        <v>1.2371979E-2</v>
      </c>
      <c r="O632" s="15">
        <v>3.1134781E-2</v>
      </c>
      <c r="P632" s="15">
        <v>6.3498566000000006E-2</v>
      </c>
      <c r="Q632" s="15">
        <v>4.5473167000000002E-2</v>
      </c>
      <c r="R632" s="15">
        <v>2.7857435E-2</v>
      </c>
      <c r="S632" s="15">
        <v>3.8918476E-2</v>
      </c>
      <c r="T632" s="15">
        <v>4.7931175999999999E-2</v>
      </c>
      <c r="U632" s="15">
        <v>2.0893076999999999E-2</v>
      </c>
      <c r="V632" s="15">
        <v>3.1134781E-2</v>
      </c>
      <c r="W632" s="15">
        <v>4.4244161999999997E-2</v>
      </c>
      <c r="X632" s="15">
        <v>0.28840639099999998</v>
      </c>
      <c r="Y632" s="15">
        <v>3.5231462999999998E-2</v>
      </c>
      <c r="Z632" s="15">
        <v>9.5452682999999997E-2</v>
      </c>
      <c r="AA632" s="15">
        <v>4.3834494000000002E-2</v>
      </c>
      <c r="AC632">
        <f t="shared" si="125"/>
        <v>0.91773863299999991</v>
      </c>
    </row>
    <row r="633" spans="1:29">
      <c r="A633" s="6" t="s">
        <v>1064</v>
      </c>
      <c r="B633" s="10" t="s">
        <v>400</v>
      </c>
      <c r="C633" s="91">
        <v>37179</v>
      </c>
      <c r="D633" s="6"/>
      <c r="E633" s="8" t="s">
        <v>1064</v>
      </c>
      <c r="F633" s="6" t="s">
        <v>1067</v>
      </c>
      <c r="G633" s="7">
        <v>31</v>
      </c>
      <c r="H633" s="24">
        <v>202</v>
      </c>
      <c r="I633" s="15">
        <v>124.25</v>
      </c>
      <c r="J633" s="15">
        <v>2.5352112999999999E-2</v>
      </c>
      <c r="K633" s="15">
        <v>1.7303822999999999E-2</v>
      </c>
      <c r="L633" s="15">
        <v>2.6156941999999999E-2</v>
      </c>
      <c r="M633" s="15">
        <v>2.7766599999999999E-2</v>
      </c>
      <c r="N633" s="15">
        <v>1.1951710000000001E-2</v>
      </c>
      <c r="O633" s="15">
        <v>3.2193158999999999E-2</v>
      </c>
      <c r="P633" s="15">
        <v>6.5191147000000005E-2</v>
      </c>
      <c r="Q633" s="15">
        <v>4.7484908999999999E-2</v>
      </c>
      <c r="R633" s="15">
        <v>2.8571428999999999E-2</v>
      </c>
      <c r="S633" s="15">
        <v>4.0241448999999999E-2</v>
      </c>
      <c r="T633" s="15">
        <v>4.6680079999999999E-2</v>
      </c>
      <c r="U633" s="15">
        <v>2.2535210999999999E-2</v>
      </c>
      <c r="V633" s="15">
        <v>3.3400402000000003E-2</v>
      </c>
      <c r="W633" s="15">
        <v>4.5875251999999998E-2</v>
      </c>
      <c r="X633" s="15">
        <v>0.29859154900000001</v>
      </c>
      <c r="Y633" s="15">
        <v>3.8631790999999999E-2</v>
      </c>
      <c r="Z633" s="15">
        <v>9.8591549000000001E-2</v>
      </c>
      <c r="AA633" s="15">
        <v>4.5472837000000002E-2</v>
      </c>
      <c r="AC633">
        <f t="shared" si="125"/>
        <v>0.95199195200000009</v>
      </c>
    </row>
    <row r="634" spans="1:29">
      <c r="A634" s="6" t="s">
        <v>1064</v>
      </c>
      <c r="B634" s="10" t="s">
        <v>163</v>
      </c>
      <c r="C634" s="91">
        <v>37179</v>
      </c>
      <c r="D634" s="6"/>
      <c r="E634" s="8" t="s">
        <v>1064</v>
      </c>
      <c r="F634" s="6" t="s">
        <v>1068</v>
      </c>
      <c r="G634" s="7">
        <v>31</v>
      </c>
      <c r="H634" s="24">
        <v>202</v>
      </c>
      <c r="I634" s="9">
        <v>103.55</v>
      </c>
      <c r="J634" s="9">
        <v>2.4142925999999999E-2</v>
      </c>
      <c r="K634" s="9">
        <v>1.6900048000000001E-2</v>
      </c>
      <c r="L634" s="9">
        <v>2.5591501999999999E-2</v>
      </c>
      <c r="M634" s="9">
        <v>2.8005794000000001E-2</v>
      </c>
      <c r="N634" s="9">
        <v>1.2312892000000001E-2</v>
      </c>
      <c r="O634" s="9">
        <v>3.1868661999999999E-2</v>
      </c>
      <c r="P634" s="9">
        <v>6.6151617999999995E-2</v>
      </c>
      <c r="Q634" s="9">
        <v>4.5388700999999997E-2</v>
      </c>
      <c r="R634" s="9">
        <v>2.8488652999999999E-2</v>
      </c>
      <c r="S634" s="9">
        <v>4.0560116E-2</v>
      </c>
      <c r="T634" s="9">
        <v>4.3457267000000001E-2</v>
      </c>
      <c r="U634" s="9">
        <v>2.1728634E-2</v>
      </c>
      <c r="V634" s="9">
        <v>3.4765813999999999E-2</v>
      </c>
      <c r="W634" s="9">
        <v>4.8285851999999997E-2</v>
      </c>
      <c r="X634" s="9">
        <v>0.28778367900000001</v>
      </c>
      <c r="Y634" s="9">
        <v>3.8145823000000002E-2</v>
      </c>
      <c r="Z634" s="9">
        <v>9.6571703999999994E-2</v>
      </c>
      <c r="AA634" s="9">
        <v>4.4422983999999999E-2</v>
      </c>
      <c r="AC634">
        <f t="shared" si="125"/>
        <v>0.93457266900000013</v>
      </c>
    </row>
    <row r="635" spans="1:29">
      <c r="A635" s="6" t="s">
        <v>1064</v>
      </c>
      <c r="B635" s="10" t="s">
        <v>113</v>
      </c>
      <c r="C635" s="91">
        <v>37179</v>
      </c>
      <c r="D635" s="6"/>
      <c r="E635" s="8" t="s">
        <v>1064</v>
      </c>
      <c r="F635" s="6" t="s">
        <v>1069</v>
      </c>
      <c r="G635" s="7">
        <v>31</v>
      </c>
      <c r="H635" s="24">
        <v>202</v>
      </c>
      <c r="I635" s="15">
        <v>127.75</v>
      </c>
      <c r="J635" s="15">
        <v>2.4266144999999999E-2</v>
      </c>
      <c r="K635" s="15">
        <v>1.6438356000000001E-2</v>
      </c>
      <c r="L635" s="15">
        <v>2.5831703000000001E-2</v>
      </c>
      <c r="M635" s="15">
        <v>2.7788650000000002E-2</v>
      </c>
      <c r="N635" s="15">
        <v>1.2250489E-2</v>
      </c>
      <c r="O635" s="15">
        <v>3.3268102000000001E-2</v>
      </c>
      <c r="P635" s="15">
        <v>6.8101760999999997E-2</v>
      </c>
      <c r="Q635" s="15">
        <v>4.6183953E-2</v>
      </c>
      <c r="R635" s="15">
        <v>2.7788650000000002E-2</v>
      </c>
      <c r="S635" s="15">
        <v>4.1487280000000001E-2</v>
      </c>
      <c r="T635" s="15">
        <v>4.6183953E-2</v>
      </c>
      <c r="U635" s="15">
        <v>2.2700587000000001E-2</v>
      </c>
      <c r="V635" s="15">
        <v>3.3268102000000001E-2</v>
      </c>
      <c r="W635" s="15">
        <v>4.6183953E-2</v>
      </c>
      <c r="X635" s="15">
        <v>0.30450097799999998</v>
      </c>
      <c r="Y635" s="15">
        <v>3.8747553999999997E-2</v>
      </c>
      <c r="Z635" s="15">
        <v>0.10058708399999999</v>
      </c>
      <c r="AA635" s="15">
        <v>4.6575341999999999E-2</v>
      </c>
      <c r="AC635">
        <f t="shared" si="125"/>
        <v>0.96215264200000006</v>
      </c>
    </row>
    <row r="636" spans="1:29">
      <c r="A636" s="6" t="s">
        <v>1064</v>
      </c>
      <c r="B636" s="10" t="s">
        <v>349</v>
      </c>
      <c r="C636" s="91">
        <v>37179</v>
      </c>
      <c r="D636" s="6"/>
      <c r="E636" s="8" t="s">
        <v>1064</v>
      </c>
      <c r="F636" s="6" t="s">
        <v>1070</v>
      </c>
      <c r="G636" s="7">
        <v>31</v>
      </c>
      <c r="H636" s="24">
        <v>202</v>
      </c>
      <c r="I636" s="15">
        <v>107.75</v>
      </c>
      <c r="J636" s="15">
        <v>2.5522042000000002E-2</v>
      </c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C636">
        <f t="shared" si="125"/>
        <v>2.5522042000000002E-2</v>
      </c>
    </row>
    <row r="637" spans="1:29" s="43" customFormat="1">
      <c r="A637" s="92"/>
      <c r="B637" s="92"/>
      <c r="C637" s="93"/>
      <c r="D637" s="92"/>
      <c r="E637" s="71" t="s">
        <v>1064</v>
      </c>
      <c r="F637" s="92"/>
      <c r="G637" s="93"/>
      <c r="H637" s="41" t="s">
        <v>71</v>
      </c>
      <c r="I637" s="87">
        <f>AVERAGE(I632:I636)</f>
        <v>117.07000000000001</v>
      </c>
      <c r="J637" s="72">
        <f>AVERAGE(J632:J636)</f>
        <v>2.4362994999999998E-2</v>
      </c>
      <c r="K637" s="72">
        <f t="shared" ref="K637:AA637" si="133">AVERAGE(K632:K636)</f>
        <v>1.66548215E-2</v>
      </c>
      <c r="L637" s="72">
        <f t="shared" si="133"/>
        <v>2.5949727499999999E-2</v>
      </c>
      <c r="M637" s="72">
        <f t="shared" si="133"/>
        <v>2.7547368749999999E-2</v>
      </c>
      <c r="N637" s="72">
        <f t="shared" si="133"/>
        <v>1.2221767500000001E-2</v>
      </c>
      <c r="O637" s="72">
        <f t="shared" si="133"/>
        <v>3.2116175999999996E-2</v>
      </c>
      <c r="P637" s="72">
        <f t="shared" si="133"/>
        <v>6.5735772999999997E-2</v>
      </c>
      <c r="Q637" s="72">
        <f t="shared" si="133"/>
        <v>4.6132682500000001E-2</v>
      </c>
      <c r="R637" s="72">
        <f t="shared" si="133"/>
        <v>2.8176541749999999E-2</v>
      </c>
      <c r="S637" s="72">
        <f t="shared" si="133"/>
        <v>4.0301830250000004E-2</v>
      </c>
      <c r="T637" s="72">
        <f t="shared" si="133"/>
        <v>4.6063119E-2</v>
      </c>
      <c r="U637" s="72">
        <f t="shared" si="133"/>
        <v>2.196437725E-2</v>
      </c>
      <c r="V637" s="72">
        <f t="shared" si="133"/>
        <v>3.3142274749999999E-2</v>
      </c>
      <c r="W637" s="72">
        <f t="shared" si="133"/>
        <v>4.614730475E-2</v>
      </c>
      <c r="X637" s="72">
        <f t="shared" si="133"/>
        <v>0.29482064925000001</v>
      </c>
      <c r="Y637" s="72">
        <f t="shared" si="133"/>
        <v>3.7689157749999994E-2</v>
      </c>
      <c r="Z637" s="72">
        <f t="shared" si="133"/>
        <v>9.7800754999999989E-2</v>
      </c>
      <c r="AA637" s="72">
        <f t="shared" si="133"/>
        <v>4.5076414249999995E-2</v>
      </c>
    </row>
    <row r="638" spans="1:29">
      <c r="A638" s="6" t="s">
        <v>1071</v>
      </c>
      <c r="B638" s="10" t="s">
        <v>1072</v>
      </c>
      <c r="C638" s="7">
        <v>1992</v>
      </c>
      <c r="D638" s="6" t="s">
        <v>1073</v>
      </c>
      <c r="E638" s="8" t="s">
        <v>1071</v>
      </c>
      <c r="F638" s="6" t="s">
        <v>1074</v>
      </c>
      <c r="G638" s="7">
        <v>34</v>
      </c>
      <c r="H638" s="7">
        <v>203</v>
      </c>
      <c r="I638" s="9">
        <v>144.2362</v>
      </c>
      <c r="J638" s="9">
        <v>3.4665360999999999E-2</v>
      </c>
      <c r="K638" s="9">
        <v>1.5252758999999999E-2</v>
      </c>
      <c r="L638" s="9">
        <v>2.3572446E-2</v>
      </c>
      <c r="M638" s="9">
        <v>2.9118904000000001E-2</v>
      </c>
      <c r="N638" s="9">
        <v>9.2903169999999993E-3</v>
      </c>
      <c r="O638" s="9">
        <v>3.1198824999999999E-2</v>
      </c>
      <c r="P638" s="9">
        <v>6.3784265000000007E-2</v>
      </c>
      <c r="Q638" s="9">
        <v>3.8131897999999997E-2</v>
      </c>
      <c r="R638" s="9">
        <v>2.3572446E-2</v>
      </c>
      <c r="S638" s="9">
        <v>4.1598433999999997E-2</v>
      </c>
      <c r="T638" s="9">
        <v>5.6157884999999998E-2</v>
      </c>
      <c r="U638" s="9">
        <v>2.3572446E-2</v>
      </c>
      <c r="V638" s="9">
        <v>3.8131897999999997E-2</v>
      </c>
      <c r="W638" s="9">
        <v>6.0317729E-2</v>
      </c>
      <c r="X638" s="9">
        <v>0.230871307</v>
      </c>
      <c r="Y638" s="9">
        <v>4.0211819000000003E-2</v>
      </c>
      <c r="Z638" s="9">
        <v>7.9037023999999997E-2</v>
      </c>
      <c r="AA638" s="9">
        <v>3.8131897999999997E-2</v>
      </c>
      <c r="AC638">
        <f t="shared" si="125"/>
        <v>0.87661766100000005</v>
      </c>
    </row>
    <row r="639" spans="1:29">
      <c r="A639" s="6" t="s">
        <v>1071</v>
      </c>
      <c r="B639" s="10" t="s">
        <v>1075</v>
      </c>
      <c r="C639" s="7">
        <v>1992</v>
      </c>
      <c r="D639" s="6" t="s">
        <v>1073</v>
      </c>
      <c r="E639" s="8" t="s">
        <v>1071</v>
      </c>
      <c r="F639" s="6" t="s">
        <v>1076</v>
      </c>
      <c r="G639" s="7">
        <v>34</v>
      </c>
      <c r="H639" s="7">
        <v>203</v>
      </c>
      <c r="I639" s="9">
        <v>188.43170000000001</v>
      </c>
      <c r="J639" s="9">
        <v>4.6701272000000002E-2</v>
      </c>
      <c r="K639" s="9">
        <v>1.4859496E-2</v>
      </c>
      <c r="L639" s="9">
        <v>2.1227850999999999E-2</v>
      </c>
      <c r="M639" s="9">
        <v>3.3433865E-2</v>
      </c>
      <c r="N639" s="9">
        <v>1.1542643999999999E-2</v>
      </c>
      <c r="O639" s="9">
        <v>2.8657597999999999E-2</v>
      </c>
      <c r="P639" s="9">
        <v>5.8907286000000003E-2</v>
      </c>
      <c r="Q639" s="9">
        <v>3.2903169000000003E-2</v>
      </c>
      <c r="R639" s="9">
        <v>2.2289243E-2</v>
      </c>
      <c r="S639" s="9">
        <v>4.4578487E-2</v>
      </c>
      <c r="T639" s="9">
        <v>6.6337034000000003E-2</v>
      </c>
      <c r="U639" s="9">
        <v>2.4942724999999999E-2</v>
      </c>
      <c r="V639" s="9">
        <v>4.5109182999999997E-2</v>
      </c>
      <c r="W639" s="9">
        <v>7.4828173999999997E-2</v>
      </c>
      <c r="X639" s="9">
        <v>0.154432614</v>
      </c>
      <c r="Y639" s="9">
        <v>4.6170574999999998E-2</v>
      </c>
      <c r="Z639" s="9">
        <v>5.3600322999999998E-2</v>
      </c>
      <c r="AA639" s="9">
        <v>3.5025953999999998E-2</v>
      </c>
      <c r="AC639">
        <f t="shared" si="125"/>
        <v>0.81554749299999996</v>
      </c>
    </row>
    <row r="640" spans="1:29">
      <c r="A640" s="6" t="s">
        <v>1071</v>
      </c>
      <c r="B640" s="10" t="s">
        <v>1077</v>
      </c>
      <c r="C640" s="7">
        <v>1992</v>
      </c>
      <c r="D640" s="6" t="s">
        <v>1073</v>
      </c>
      <c r="E640" s="8" t="s">
        <v>1071</v>
      </c>
      <c r="F640" s="6" t="s">
        <v>1078</v>
      </c>
      <c r="G640" s="7">
        <v>34</v>
      </c>
      <c r="H640" s="7">
        <v>203</v>
      </c>
      <c r="I640" s="9">
        <v>182.29169999999999</v>
      </c>
      <c r="J640" s="9">
        <v>3.2365708E-2</v>
      </c>
      <c r="K640" s="9">
        <v>1.4811426000000001E-2</v>
      </c>
      <c r="L640" s="9">
        <v>2.1942852999999998E-2</v>
      </c>
      <c r="M640" s="9">
        <v>2.8525709E-2</v>
      </c>
      <c r="N640" s="9">
        <v>1.0943998E-2</v>
      </c>
      <c r="O640" s="9">
        <v>3.0719994E-2</v>
      </c>
      <c r="P640" s="9">
        <v>6.3634274000000005E-2</v>
      </c>
      <c r="Q640" s="9">
        <v>3.7302849999999999E-2</v>
      </c>
      <c r="R640" s="9">
        <v>2.3039996E-2</v>
      </c>
      <c r="S640" s="9">
        <v>4.1691420999999999E-2</v>
      </c>
      <c r="T640" s="9">
        <v>5.4308560999999998E-2</v>
      </c>
      <c r="U640" s="9">
        <v>2.3039996E-2</v>
      </c>
      <c r="V640" s="9">
        <v>3.6754279000000001E-2</v>
      </c>
      <c r="W640" s="9">
        <v>6.0891417000000003E-2</v>
      </c>
      <c r="X640" s="9">
        <v>0.23039995799999999</v>
      </c>
      <c r="Y640" s="9">
        <v>3.7302849999999999E-2</v>
      </c>
      <c r="Z640" s="9">
        <v>7.7348556999999998E-2</v>
      </c>
      <c r="AA640" s="9">
        <v>3.6205708000000003E-2</v>
      </c>
      <c r="AC640">
        <f t="shared" si="125"/>
        <v>0.86122955499999998</v>
      </c>
    </row>
    <row r="641" spans="1:29">
      <c r="A641" s="6" t="s">
        <v>1071</v>
      </c>
      <c r="B641" s="10" t="s">
        <v>479</v>
      </c>
      <c r="C641" s="91">
        <v>37165</v>
      </c>
      <c r="D641" s="6" t="s">
        <v>1073</v>
      </c>
      <c r="E641" s="8" t="s">
        <v>1071</v>
      </c>
      <c r="F641" s="6" t="s">
        <v>1079</v>
      </c>
      <c r="G641" s="7">
        <v>34</v>
      </c>
      <c r="H641" s="7">
        <v>203</v>
      </c>
      <c r="I641" s="15">
        <v>172.9</v>
      </c>
      <c r="J641" s="15">
        <v>4.308849E-2</v>
      </c>
      <c r="K641" s="15">
        <v>1.7640254000000001E-2</v>
      </c>
      <c r="L641" s="15">
        <v>2.4291498000000002E-2</v>
      </c>
      <c r="M641" s="15">
        <v>3.2388663999999998E-2</v>
      </c>
      <c r="N641" s="15">
        <v>1.3548294000000001E-2</v>
      </c>
      <c r="O641" s="15">
        <v>3.0075187999999999E-2</v>
      </c>
      <c r="P641" s="15">
        <v>6.0728745000000001E-2</v>
      </c>
      <c r="Q641" s="15">
        <v>3.7593985000000003E-2</v>
      </c>
      <c r="R641" s="15">
        <v>2.8050895999999999E-2</v>
      </c>
      <c r="S641" s="15">
        <v>4.3956044E-2</v>
      </c>
      <c r="T641" s="15">
        <v>6.6223249999999997E-2</v>
      </c>
      <c r="U641" s="15">
        <v>2.5448235999999999E-2</v>
      </c>
      <c r="V641" s="15">
        <v>4.6847888999999997E-2</v>
      </c>
      <c r="W641" s="15">
        <v>6.6801619000000007E-2</v>
      </c>
      <c r="X641" s="15">
        <v>0.18449971100000001</v>
      </c>
      <c r="Y641" s="15">
        <v>4.8582996000000003E-2</v>
      </c>
      <c r="Z641" s="15">
        <v>6.3042220999999996E-2</v>
      </c>
      <c r="AA641" s="15">
        <v>4.1642567999999998E-2</v>
      </c>
      <c r="AC641">
        <f t="shared" si="125"/>
        <v>0.87445054800000011</v>
      </c>
    </row>
    <row r="642" spans="1:29">
      <c r="A642" s="6" t="s">
        <v>1071</v>
      </c>
      <c r="B642" s="10" t="s">
        <v>161</v>
      </c>
      <c r="C642" s="91">
        <v>37165</v>
      </c>
      <c r="D642" s="6" t="s">
        <v>1073</v>
      </c>
      <c r="E642" s="8" t="s">
        <v>1071</v>
      </c>
      <c r="F642" s="6" t="s">
        <v>1080</v>
      </c>
      <c r="G642" s="7">
        <v>34</v>
      </c>
      <c r="H642" s="7">
        <v>203</v>
      </c>
      <c r="I642" s="15">
        <v>159.35</v>
      </c>
      <c r="J642" s="15">
        <v>4.6124881999999999E-2</v>
      </c>
      <c r="K642" s="15">
        <v>1.7571383999999999E-2</v>
      </c>
      <c r="L642" s="15">
        <v>2.2278004000000001E-2</v>
      </c>
      <c r="M642" s="15">
        <v>3.3260118999999998E-2</v>
      </c>
      <c r="N642" s="15">
        <v>1.4527768999999999E-2</v>
      </c>
      <c r="O642" s="15">
        <v>3.0436147E-2</v>
      </c>
      <c r="P642" s="15">
        <v>6.1499842999999998E-2</v>
      </c>
      <c r="Q642" s="15">
        <v>3.6711641000000003E-2</v>
      </c>
      <c r="R642" s="15">
        <v>2.7612174E-2</v>
      </c>
      <c r="S642" s="15">
        <v>4.5497333000000001E-2</v>
      </c>
      <c r="T642" s="15">
        <v>6.8716660999999998E-2</v>
      </c>
      <c r="U642" s="15">
        <v>2.4788201999999999E-2</v>
      </c>
      <c r="V642" s="15">
        <v>4.9576403999999998E-2</v>
      </c>
      <c r="W642" s="15">
        <v>7.0285534999999996E-2</v>
      </c>
      <c r="X642" s="15">
        <v>0.16786946999999999</v>
      </c>
      <c r="Y642" s="15">
        <v>5.0831503E-2</v>
      </c>
      <c r="Z642" s="15">
        <v>5.5224348999999999E-2</v>
      </c>
      <c r="AA642" s="15">
        <v>4.1732036E-2</v>
      </c>
      <c r="AC642">
        <f t="shared" si="125"/>
        <v>0.86454345599999982</v>
      </c>
    </row>
    <row r="643" spans="1:29">
      <c r="A643" s="6" t="s">
        <v>1071</v>
      </c>
      <c r="B643" s="10" t="s">
        <v>111</v>
      </c>
      <c r="C643" s="91">
        <v>37165</v>
      </c>
      <c r="D643" s="6" t="s">
        <v>1073</v>
      </c>
      <c r="E643" s="8" t="s">
        <v>1071</v>
      </c>
      <c r="F643" s="6" t="s">
        <v>1081</v>
      </c>
      <c r="G643" s="7">
        <v>34</v>
      </c>
      <c r="H643" s="7">
        <v>203</v>
      </c>
      <c r="I643" s="15">
        <v>180.5</v>
      </c>
      <c r="J643" s="15">
        <v>4.2105262999999997E-2</v>
      </c>
      <c r="K643" s="15">
        <v>1.7728532000000002E-2</v>
      </c>
      <c r="L643" s="15">
        <v>2.3268698000000001E-2</v>
      </c>
      <c r="M643" s="15">
        <v>3.2963988999999999E-2</v>
      </c>
      <c r="N643" s="15">
        <v>1.2409972E-2</v>
      </c>
      <c r="O643" s="15">
        <v>3.0470914000000002E-2</v>
      </c>
      <c r="P643" s="15">
        <v>6.1218836999999998E-2</v>
      </c>
      <c r="Q643" s="15">
        <v>3.6565096999999998E-2</v>
      </c>
      <c r="R643" s="15">
        <v>2.7423823E-2</v>
      </c>
      <c r="S643" s="15">
        <v>4.4044320999999997E-2</v>
      </c>
      <c r="T643" s="15">
        <v>6.3157895000000006E-2</v>
      </c>
      <c r="U643" s="15">
        <v>2.4099723E-2</v>
      </c>
      <c r="V643" s="15">
        <v>4.4875346000000003E-2</v>
      </c>
      <c r="W643" s="15">
        <v>6.7590027999999996E-2</v>
      </c>
      <c r="X643" s="15">
        <v>0.19806094199999999</v>
      </c>
      <c r="Y643" s="15">
        <v>4.6537396000000002E-2</v>
      </c>
      <c r="Z643" s="15">
        <v>6.5650970000000003E-2</v>
      </c>
      <c r="AA643" s="15">
        <v>4.2659280000000001E-2</v>
      </c>
      <c r="AC643">
        <f t="shared" si="125"/>
        <v>0.88083102599999996</v>
      </c>
    </row>
    <row r="644" spans="1:29">
      <c r="A644" s="6" t="s">
        <v>1071</v>
      </c>
      <c r="B644" s="10" t="s">
        <v>890</v>
      </c>
      <c r="C644" s="91">
        <v>37263</v>
      </c>
      <c r="D644" s="6" t="s">
        <v>1073</v>
      </c>
      <c r="E644" s="8" t="s">
        <v>1071</v>
      </c>
      <c r="F644" s="6" t="s">
        <v>1082</v>
      </c>
      <c r="G644" s="7">
        <v>34</v>
      </c>
      <c r="H644" s="7">
        <v>203</v>
      </c>
      <c r="I644" s="15">
        <v>172.25</v>
      </c>
      <c r="J644" s="15">
        <v>4.2380261000000002E-2</v>
      </c>
      <c r="K644" s="15">
        <v>1.7416546000000001E-2</v>
      </c>
      <c r="L644" s="15">
        <v>2.2641509000000001E-2</v>
      </c>
      <c r="M644" s="15">
        <v>3.2510885000000003E-2</v>
      </c>
      <c r="N644" s="15">
        <v>1.2801161E-2</v>
      </c>
      <c r="O644" s="15">
        <v>3.1059507E-2</v>
      </c>
      <c r="P644" s="15">
        <v>6.1828737000000002E-2</v>
      </c>
      <c r="Q644" s="15">
        <v>3.8896951999999999E-2</v>
      </c>
      <c r="R644" s="15">
        <v>2.6705369999999999E-2</v>
      </c>
      <c r="S644" s="15">
        <v>4.4412192000000003E-2</v>
      </c>
      <c r="T644" s="15">
        <v>6.5021771000000006E-2</v>
      </c>
      <c r="U644" s="15">
        <v>2.3512337000000001E-2</v>
      </c>
      <c r="V644" s="15">
        <v>4.6734398000000003E-2</v>
      </c>
      <c r="W644" s="15">
        <v>6.7634253000000005E-2</v>
      </c>
      <c r="X644" s="15">
        <v>0.19448476100000001</v>
      </c>
      <c r="Y644" s="15">
        <v>4.8185776E-2</v>
      </c>
      <c r="Z644" s="15">
        <v>6.3860667999999995E-2</v>
      </c>
      <c r="AA644" s="15">
        <v>4.1219157999999999E-2</v>
      </c>
      <c r="AC644">
        <f t="shared" si="125"/>
        <v>0.88130624199999996</v>
      </c>
    </row>
    <row r="645" spans="1:29" s="43" customFormat="1">
      <c r="A645" s="92"/>
      <c r="B645" s="92"/>
      <c r="C645" s="93"/>
      <c r="D645" s="92"/>
      <c r="E645" s="71" t="s">
        <v>1071</v>
      </c>
      <c r="F645" s="92"/>
      <c r="G645" s="93"/>
      <c r="H645" s="41" t="s">
        <v>71</v>
      </c>
      <c r="I645" s="87">
        <f>AVERAGE(I638:I644)</f>
        <v>171.42280000000002</v>
      </c>
      <c r="J645" s="72">
        <f>AVERAGE(J638:J644)</f>
        <v>4.1061605285714287E-2</v>
      </c>
      <c r="K645" s="72">
        <f t="shared" ref="K645:AA645" si="134">AVERAGE(K638:K644)</f>
        <v>1.6468628142857145E-2</v>
      </c>
      <c r="L645" s="72">
        <f t="shared" si="134"/>
        <v>2.2746122714285714E-2</v>
      </c>
      <c r="M645" s="72">
        <f t="shared" si="134"/>
        <v>3.1743162142857148E-2</v>
      </c>
      <c r="N645" s="72">
        <f t="shared" si="134"/>
        <v>1.2152022142857143E-2</v>
      </c>
      <c r="O645" s="72">
        <f t="shared" si="134"/>
        <v>3.037402471428571E-2</v>
      </c>
      <c r="P645" s="72">
        <f t="shared" si="134"/>
        <v>6.1657426714285708E-2</v>
      </c>
      <c r="Q645" s="72">
        <f t="shared" si="134"/>
        <v>3.6872227428571429E-2</v>
      </c>
      <c r="R645" s="72">
        <f t="shared" si="134"/>
        <v>2.5527706857142857E-2</v>
      </c>
      <c r="S645" s="72">
        <f t="shared" si="134"/>
        <v>4.3682604571428571E-2</v>
      </c>
      <c r="T645" s="72">
        <f t="shared" si="134"/>
        <v>6.2846151000000003E-2</v>
      </c>
      <c r="U645" s="72">
        <f t="shared" si="134"/>
        <v>2.4200523571428569E-2</v>
      </c>
      <c r="V645" s="72">
        <f t="shared" si="134"/>
        <v>4.4004199571428572E-2</v>
      </c>
      <c r="W645" s="72">
        <f t="shared" si="134"/>
        <v>6.6906965000000013E-2</v>
      </c>
      <c r="X645" s="72">
        <f t="shared" si="134"/>
        <v>0.19437410899999999</v>
      </c>
      <c r="Y645" s="72">
        <f t="shared" si="134"/>
        <v>4.5403273571428579E-2</v>
      </c>
      <c r="Z645" s="72">
        <f t="shared" si="134"/>
        <v>6.5394873142857149E-2</v>
      </c>
      <c r="AA645" s="72">
        <f t="shared" si="134"/>
        <v>3.9516657428571425E-2</v>
      </c>
    </row>
    <row r="646" spans="1:29">
      <c r="A646" s="6" t="s">
        <v>1083</v>
      </c>
      <c r="B646" s="10" t="s">
        <v>404</v>
      </c>
      <c r="C646" s="7">
        <v>1992</v>
      </c>
      <c r="D646" s="6" t="s">
        <v>1084</v>
      </c>
      <c r="E646" s="8" t="s">
        <v>1083</v>
      </c>
      <c r="F646" s="6" t="s">
        <v>1085</v>
      </c>
      <c r="G646" s="7">
        <v>33</v>
      </c>
      <c r="H646" s="24">
        <v>204</v>
      </c>
      <c r="I646" s="15">
        <v>165.08080000000001</v>
      </c>
      <c r="J646" s="15">
        <v>2.4836323E-2</v>
      </c>
      <c r="K646" s="15">
        <v>1.5749862999999999E-2</v>
      </c>
      <c r="L646" s="15">
        <v>2.3624795000000001E-2</v>
      </c>
      <c r="M646" s="15">
        <v>2.7259378000000001E-2</v>
      </c>
      <c r="N646" s="15">
        <v>9.0258830000000002E-3</v>
      </c>
      <c r="O646" s="15">
        <v>3.3317017999999997E-2</v>
      </c>
      <c r="P646" s="15">
        <v>6.7845563999999997E-2</v>
      </c>
      <c r="Q646" s="15">
        <v>4.1797714E-2</v>
      </c>
      <c r="R646" s="15">
        <v>2.4836323E-2</v>
      </c>
      <c r="S646" s="15">
        <v>3.9980422000000002E-2</v>
      </c>
      <c r="T646" s="15">
        <v>4.6643825E-2</v>
      </c>
      <c r="U646" s="15">
        <v>2.2413267000000001E-2</v>
      </c>
      <c r="V646" s="15">
        <v>2.8470906000000001E-2</v>
      </c>
      <c r="W646" s="15">
        <v>4.9672645000000001E-2</v>
      </c>
      <c r="X646" s="15">
        <v>0.29682434299999999</v>
      </c>
      <c r="Y646" s="15">
        <v>3.1499725999999999E-2</v>
      </c>
      <c r="Z646" s="15">
        <v>9.3893414999999994E-2</v>
      </c>
      <c r="AA646" s="15">
        <v>4.0586186000000003E-2</v>
      </c>
      <c r="AC646">
        <f t="shared" si="125"/>
        <v>0.91827759599999992</v>
      </c>
    </row>
    <row r="647" spans="1:29">
      <c r="A647" s="6" t="s">
        <v>1083</v>
      </c>
      <c r="B647" s="10" t="s">
        <v>1086</v>
      </c>
      <c r="C647" s="7">
        <v>1992</v>
      </c>
      <c r="D647" s="6" t="s">
        <v>1084</v>
      </c>
      <c r="E647" s="8" t="s">
        <v>1083</v>
      </c>
      <c r="F647" s="6" t="s">
        <v>1087</v>
      </c>
      <c r="G647" s="7">
        <v>33</v>
      </c>
      <c r="H647" s="24">
        <v>204</v>
      </c>
      <c r="I647" s="15">
        <v>159.5745</v>
      </c>
      <c r="J647" s="15">
        <v>2.6946661E-2</v>
      </c>
      <c r="K647" s="15">
        <v>1.3786664000000001E-2</v>
      </c>
      <c r="L647" s="15">
        <v>2.2559994999999999E-2</v>
      </c>
      <c r="M647" s="15">
        <v>2.7573328000000001E-2</v>
      </c>
      <c r="N647" s="15">
        <v>9.0866650000000007E-3</v>
      </c>
      <c r="O647" s="15">
        <v>3.2586660000000003E-2</v>
      </c>
      <c r="P647" s="15">
        <v>6.5799987000000004E-2</v>
      </c>
      <c r="Q647" s="15">
        <v>4.0106659000000003E-2</v>
      </c>
      <c r="R647" s="15">
        <v>2.3813329000000001E-2</v>
      </c>
      <c r="S647" s="15">
        <v>4.0106659000000003E-2</v>
      </c>
      <c r="T647" s="15">
        <v>4.9506657000000003E-2</v>
      </c>
      <c r="U647" s="15">
        <v>2.1933329000000001E-2</v>
      </c>
      <c r="V647" s="15">
        <v>3.1333327000000001E-2</v>
      </c>
      <c r="W647" s="15">
        <v>5.3266656000000003E-2</v>
      </c>
      <c r="X647" s="15">
        <v>0.27134661199999999</v>
      </c>
      <c r="Y647" s="15">
        <v>3.3213327000000001E-2</v>
      </c>
      <c r="Z647" s="15">
        <v>9.2119982000000003E-2</v>
      </c>
      <c r="AA647" s="15">
        <v>3.8226659000000003E-2</v>
      </c>
      <c r="AC647">
        <f t="shared" si="125"/>
        <v>0.89331315600000005</v>
      </c>
    </row>
    <row r="648" spans="1:29">
      <c r="A648" s="6" t="s">
        <v>1083</v>
      </c>
      <c r="B648" s="10" t="s">
        <v>1088</v>
      </c>
      <c r="C648" s="7">
        <v>1992</v>
      </c>
      <c r="D648" s="6" t="s">
        <v>1084</v>
      </c>
      <c r="E648" s="8" t="s">
        <v>1083</v>
      </c>
      <c r="F648" s="6" t="s">
        <v>1089</v>
      </c>
      <c r="G648" s="7">
        <v>33</v>
      </c>
      <c r="H648" s="24">
        <v>204</v>
      </c>
      <c r="I648" s="9">
        <v>176.22210000000001</v>
      </c>
      <c r="J648" s="9">
        <v>3.0643149000000001E-2</v>
      </c>
      <c r="K648" s="9">
        <v>1.5321573999999999E-2</v>
      </c>
      <c r="L648" s="9">
        <v>2.2698629000000001E-2</v>
      </c>
      <c r="M648" s="9">
        <v>2.8940751000000001E-2</v>
      </c>
      <c r="N648" s="9">
        <v>1.1434434E-2</v>
      </c>
      <c r="O648" s="9">
        <v>3.1210614000000001E-2</v>
      </c>
      <c r="P648" s="9">
        <v>6.355616E-2</v>
      </c>
      <c r="Q648" s="9">
        <v>3.9155134000000001E-2</v>
      </c>
      <c r="R648" s="9">
        <v>2.4401025999999999E-2</v>
      </c>
      <c r="S648" s="9">
        <v>4.0857531000000002E-2</v>
      </c>
      <c r="T648" s="9">
        <v>5.3341777E-2</v>
      </c>
      <c r="U648" s="9">
        <v>2.2131162999999999E-2</v>
      </c>
      <c r="V648" s="9">
        <v>3.2913010999999999E-2</v>
      </c>
      <c r="W648" s="9">
        <v>5.7881503000000001E-2</v>
      </c>
      <c r="X648" s="9">
        <v>0.264439023</v>
      </c>
      <c r="Y648" s="9">
        <v>3.8020203000000002E-2</v>
      </c>
      <c r="Z648" s="9">
        <v>8.9659583000000001E-2</v>
      </c>
      <c r="AA648" s="9">
        <v>3.9155134000000001E-2</v>
      </c>
      <c r="AC648">
        <f t="shared" si="125"/>
        <v>0.90576039899999994</v>
      </c>
    </row>
    <row r="649" spans="1:29">
      <c r="A649" s="6" t="s">
        <v>1083</v>
      </c>
      <c r="B649" s="10" t="s">
        <v>1090</v>
      </c>
      <c r="C649" s="91">
        <v>37330</v>
      </c>
      <c r="D649" s="6" t="s">
        <v>1084</v>
      </c>
      <c r="E649" s="8" t="s">
        <v>1083</v>
      </c>
      <c r="F649" s="6" t="s">
        <v>1091</v>
      </c>
      <c r="G649" s="7">
        <v>33</v>
      </c>
      <c r="H649" s="24">
        <v>204</v>
      </c>
      <c r="I649" s="15">
        <v>162.35</v>
      </c>
      <c r="J649" s="15">
        <v>2.4946104E-2</v>
      </c>
      <c r="K649" s="15">
        <v>1.6014783000000001E-2</v>
      </c>
      <c r="L649" s="15">
        <v>2.2174315E-2</v>
      </c>
      <c r="M649" s="15">
        <v>2.7717893E-2</v>
      </c>
      <c r="N649" s="15">
        <v>1.1056359999999999E-2</v>
      </c>
      <c r="O649" s="15">
        <v>3.3569449000000001E-2</v>
      </c>
      <c r="P649" s="15">
        <v>6.6830921000000001E-2</v>
      </c>
      <c r="Q649" s="15">
        <v>4.4040652999999999E-2</v>
      </c>
      <c r="R649" s="15">
        <v>2.8641823E-2</v>
      </c>
      <c r="S649" s="15">
        <v>4.1268864000000002E-2</v>
      </c>
      <c r="T649" s="15">
        <v>4.7428394999999998E-2</v>
      </c>
      <c r="U649" s="15">
        <v>2.3098245E-2</v>
      </c>
      <c r="V649" s="15">
        <v>3.3261472E-2</v>
      </c>
      <c r="W649" s="15">
        <v>4.8660302000000002E-2</v>
      </c>
      <c r="X649" s="15">
        <v>0.29011395099999998</v>
      </c>
      <c r="Y649" s="15">
        <v>3.6033260999999997E-2</v>
      </c>
      <c r="Z649" s="15">
        <v>9.5472743999999998E-2</v>
      </c>
      <c r="AA649" s="15">
        <v>4.4656606000000001E-2</v>
      </c>
      <c r="AC649">
        <f t="shared" si="125"/>
        <v>0.93498614099999999</v>
      </c>
    </row>
    <row r="650" spans="1:29" s="43" customFormat="1">
      <c r="A650" s="92"/>
      <c r="B650" s="92"/>
      <c r="C650" s="93"/>
      <c r="D650" s="92"/>
      <c r="E650" s="71" t="s">
        <v>1083</v>
      </c>
      <c r="F650" s="92"/>
      <c r="G650" s="93"/>
      <c r="H650" s="41" t="s">
        <v>71</v>
      </c>
      <c r="I650" s="87">
        <f>AVERAGE(I646:I649)</f>
        <v>165.80685</v>
      </c>
      <c r="J650" s="72">
        <f>AVERAGE(J646:J649)</f>
        <v>2.6843059250000002E-2</v>
      </c>
      <c r="K650" s="72">
        <f t="shared" ref="K650:AA650" si="135">AVERAGE(K646:K649)</f>
        <v>1.5218221000000001E-2</v>
      </c>
      <c r="L650" s="72">
        <f t="shared" si="135"/>
        <v>2.27644335E-2</v>
      </c>
      <c r="M650" s="72">
        <f t="shared" si="135"/>
        <v>2.7872837499999997E-2</v>
      </c>
      <c r="N650" s="72">
        <f t="shared" si="135"/>
        <v>1.01508355E-2</v>
      </c>
      <c r="O650" s="72">
        <f t="shared" si="135"/>
        <v>3.2670935249999998E-2</v>
      </c>
      <c r="P650" s="72">
        <f t="shared" si="135"/>
        <v>6.6008157999999997E-2</v>
      </c>
      <c r="Q650" s="72">
        <f t="shared" si="135"/>
        <v>4.1275039999999999E-2</v>
      </c>
      <c r="R650" s="72">
        <f t="shared" si="135"/>
        <v>2.5423125250000001E-2</v>
      </c>
      <c r="S650" s="72">
        <f t="shared" si="135"/>
        <v>4.0553369000000006E-2</v>
      </c>
      <c r="T650" s="72">
        <f t="shared" si="135"/>
        <v>4.9230163500000007E-2</v>
      </c>
      <c r="U650" s="72">
        <f t="shared" si="135"/>
        <v>2.2394001E-2</v>
      </c>
      <c r="V650" s="72">
        <f t="shared" si="135"/>
        <v>3.1494678999999998E-2</v>
      </c>
      <c r="W650" s="72">
        <f t="shared" si="135"/>
        <v>5.2370276500000007E-2</v>
      </c>
      <c r="X650" s="72">
        <f t="shared" si="135"/>
        <v>0.28068098224999999</v>
      </c>
      <c r="Y650" s="72">
        <f t="shared" si="135"/>
        <v>3.4691629249999995E-2</v>
      </c>
      <c r="Z650" s="72">
        <f t="shared" si="135"/>
        <v>9.2786431000000003E-2</v>
      </c>
      <c r="AA650" s="72">
        <f t="shared" si="135"/>
        <v>4.0656146249999997E-2</v>
      </c>
    </row>
    <row r="651" spans="1:29">
      <c r="A651" s="6" t="s">
        <v>1092</v>
      </c>
      <c r="B651" s="10" t="s">
        <v>113</v>
      </c>
      <c r="C651" s="91">
        <v>37179</v>
      </c>
      <c r="D651" s="6"/>
      <c r="E651" s="8" t="s">
        <v>1092</v>
      </c>
      <c r="F651" s="6" t="s">
        <v>1093</v>
      </c>
      <c r="G651" s="7">
        <v>90</v>
      </c>
      <c r="H651" s="7">
        <v>205</v>
      </c>
      <c r="I651" s="9">
        <v>262.45</v>
      </c>
      <c r="J651" s="9">
        <v>5.5248618999999999E-2</v>
      </c>
      <c r="K651" s="9">
        <v>1.8098685E-2</v>
      </c>
      <c r="L651" s="9">
        <v>1.6955610999999999E-2</v>
      </c>
      <c r="M651" s="9">
        <v>3.6006858000000003E-2</v>
      </c>
      <c r="N651" s="9">
        <v>1.0706801E-2</v>
      </c>
      <c r="O651" s="9">
        <v>3.0672509000000001E-2</v>
      </c>
      <c r="P651" s="9">
        <v>5.9249380999999997E-2</v>
      </c>
      <c r="Q651" s="9">
        <v>3.4101734000000002E-2</v>
      </c>
      <c r="R651" s="9">
        <v>2.6671746999999999E-2</v>
      </c>
      <c r="S651" s="9">
        <v>4.4770431999999999E-2</v>
      </c>
      <c r="T651" s="9">
        <v>7.2013717000000005E-2</v>
      </c>
      <c r="U651" s="9">
        <v>2.3242522000000002E-2</v>
      </c>
      <c r="V651" s="9">
        <v>5.2771957000000001E-2</v>
      </c>
      <c r="W651" s="9">
        <v>7.2966278999999995E-2</v>
      </c>
      <c r="X651" s="9">
        <v>0.13831205899999999</v>
      </c>
      <c r="Y651" s="9">
        <v>5.2009907000000001E-2</v>
      </c>
      <c r="Z651" s="9">
        <v>4.9533243999999997E-2</v>
      </c>
      <c r="AA651" s="9">
        <v>3.9245571E-2</v>
      </c>
      <c r="AC651">
        <f t="shared" si="125"/>
        <v>0.83257763300000009</v>
      </c>
    </row>
    <row r="652" spans="1:29">
      <c r="A652" s="6" t="s">
        <v>1092</v>
      </c>
      <c r="B652" s="10" t="s">
        <v>111</v>
      </c>
      <c r="C652" s="91">
        <v>37179</v>
      </c>
      <c r="D652" s="6"/>
      <c r="E652" s="8" t="s">
        <v>1092</v>
      </c>
      <c r="F652" s="6" t="s">
        <v>1094</v>
      </c>
      <c r="G652" s="7">
        <v>90</v>
      </c>
      <c r="H652" s="7">
        <v>205</v>
      </c>
      <c r="I652" s="15">
        <v>311.7</v>
      </c>
      <c r="J652" s="15">
        <v>5.7587423999999998E-2</v>
      </c>
      <c r="K652" s="15">
        <v>1.7965993E-2</v>
      </c>
      <c r="L652" s="15">
        <v>1.6041065E-2</v>
      </c>
      <c r="M652" s="15">
        <v>3.5611165E-2</v>
      </c>
      <c r="N652" s="15">
        <v>1.0218158E-2</v>
      </c>
      <c r="O652" s="15">
        <v>2.9836380999999999E-2</v>
      </c>
      <c r="P652" s="15">
        <v>5.8389477000000002E-2</v>
      </c>
      <c r="Q652" s="15">
        <v>3.3205005000000003E-2</v>
      </c>
      <c r="R652" s="15">
        <v>2.6146935999999999E-2</v>
      </c>
      <c r="S652" s="15">
        <v>4.4754571999999999E-2</v>
      </c>
      <c r="T652" s="15">
        <v>7.2826435999999994E-2</v>
      </c>
      <c r="U652" s="15">
        <v>2.2938723000000001E-2</v>
      </c>
      <c r="V652" s="15">
        <v>5.4218799999999998E-2</v>
      </c>
      <c r="W652" s="15">
        <v>7.6836702000000007E-2</v>
      </c>
      <c r="X652" s="15">
        <v>0.12993262799999999</v>
      </c>
      <c r="Y652" s="15">
        <v>5.2775104000000003E-2</v>
      </c>
      <c r="Z652" s="15">
        <v>4.3310875999999998E-2</v>
      </c>
      <c r="AA652" s="15">
        <v>3.8338145999999997E-2</v>
      </c>
      <c r="AC652">
        <f t="shared" si="125"/>
        <v>0.82093359100000007</v>
      </c>
    </row>
    <row r="653" spans="1:29">
      <c r="A653" s="6" t="s">
        <v>1092</v>
      </c>
      <c r="B653" s="10" t="s">
        <v>1095</v>
      </c>
      <c r="C653" s="91">
        <v>37179</v>
      </c>
      <c r="D653" s="6"/>
      <c r="E653" s="8" t="s">
        <v>1092</v>
      </c>
      <c r="F653" s="6" t="s">
        <v>1096</v>
      </c>
      <c r="G653" s="7">
        <v>90</v>
      </c>
      <c r="H653" s="7">
        <v>205</v>
      </c>
      <c r="I653" s="15">
        <v>295.93333330000002</v>
      </c>
      <c r="J653" s="15">
        <v>5.9810768E-2</v>
      </c>
      <c r="K653" s="15">
        <v>1.7233610999999999E-2</v>
      </c>
      <c r="L653" s="15">
        <v>1.5375084000000001E-2</v>
      </c>
      <c r="M653" s="15">
        <v>3.6494706000000002E-2</v>
      </c>
      <c r="N653" s="15">
        <v>9.6812349999999998E-3</v>
      </c>
      <c r="O653" s="15">
        <v>2.9060598999999999E-2</v>
      </c>
      <c r="P653" s="15">
        <v>5.8628068999999998E-2</v>
      </c>
      <c r="Q653" s="15">
        <v>3.2946610000000001E-2</v>
      </c>
      <c r="R653" s="15">
        <v>2.6357288E-2</v>
      </c>
      <c r="S653" s="15">
        <v>4.5280468999999997E-2</v>
      </c>
      <c r="T653" s="15">
        <v>7.4172110999999999E-2</v>
      </c>
      <c r="U653" s="15">
        <v>2.3822933000000001E-2</v>
      </c>
      <c r="V653" s="15">
        <v>5.6431628999999997E-2</v>
      </c>
      <c r="W653" s="15">
        <v>7.7044378999999996E-2</v>
      </c>
      <c r="X653" s="15">
        <v>0.133982879</v>
      </c>
      <c r="Y653" s="15">
        <v>5.2883531999999997E-2</v>
      </c>
      <c r="Z653" s="15">
        <v>4.0718629999999999E-2</v>
      </c>
      <c r="AA653" s="15">
        <v>3.8860103999999999E-2</v>
      </c>
      <c r="AC653">
        <f t="shared" si="125"/>
        <v>0.82878463599999974</v>
      </c>
    </row>
    <row r="654" spans="1:29">
      <c r="A654" s="6" t="s">
        <v>1092</v>
      </c>
      <c r="B654" s="10" t="s">
        <v>1095</v>
      </c>
      <c r="C654" s="91">
        <v>37378</v>
      </c>
      <c r="D654" s="6"/>
      <c r="E654" s="8" t="s">
        <v>1092</v>
      </c>
      <c r="F654" s="6" t="s">
        <v>1097</v>
      </c>
      <c r="G654" s="7">
        <v>90</v>
      </c>
      <c r="H654" s="7">
        <v>205</v>
      </c>
      <c r="I654" s="15">
        <v>311.7</v>
      </c>
      <c r="J654" s="15">
        <v>5.8870709E-2</v>
      </c>
      <c r="K654" s="15">
        <v>1.7003529E-2</v>
      </c>
      <c r="L654" s="15">
        <v>1.5239012E-2</v>
      </c>
      <c r="M654" s="15">
        <v>3.5771575E-2</v>
      </c>
      <c r="N654" s="15">
        <v>1.0105871000000001E-2</v>
      </c>
      <c r="O654" s="15">
        <v>2.9675969999999999E-2</v>
      </c>
      <c r="P654" s="15">
        <v>5.7427012999999999E-2</v>
      </c>
      <c r="Q654" s="15">
        <v>3.3044593999999997E-2</v>
      </c>
      <c r="R654" s="15">
        <v>2.5505294000000001E-2</v>
      </c>
      <c r="S654" s="15">
        <v>4.4754571999999999E-2</v>
      </c>
      <c r="T654" s="15">
        <v>7.9242861999999997E-2</v>
      </c>
      <c r="U654" s="15">
        <v>2.3419954999999999E-2</v>
      </c>
      <c r="V654" s="15">
        <v>5.4379210999999997E-2</v>
      </c>
      <c r="W654" s="15">
        <v>7.8922039999999999E-2</v>
      </c>
      <c r="X654" s="15">
        <v>0.12672441500000001</v>
      </c>
      <c r="Y654" s="15">
        <v>5.2293871999999998E-2</v>
      </c>
      <c r="Z654" s="15">
        <v>3.9621430999999999E-2</v>
      </c>
      <c r="AA654" s="15">
        <v>3.8177734999999997E-2</v>
      </c>
      <c r="AC654">
        <f t="shared" si="125"/>
        <v>0.82017965999999998</v>
      </c>
    </row>
    <row r="655" spans="1:29">
      <c r="A655" s="6"/>
      <c r="B655" s="6"/>
      <c r="C655" s="7"/>
      <c r="D655" s="6"/>
      <c r="E655" s="8"/>
      <c r="F655" s="6"/>
      <c r="G655" s="7"/>
      <c r="H655" s="7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9">
      <c r="A656" s="6" t="s">
        <v>1098</v>
      </c>
      <c r="B656" s="10" t="s">
        <v>890</v>
      </c>
      <c r="C656" s="7">
        <v>2001</v>
      </c>
      <c r="D656" s="6" t="s">
        <v>1098</v>
      </c>
      <c r="E656" s="8" t="s">
        <v>1098</v>
      </c>
      <c r="F656" s="6" t="s">
        <v>1099</v>
      </c>
      <c r="G656" s="7">
        <v>91</v>
      </c>
      <c r="H656" s="7">
        <v>206</v>
      </c>
      <c r="I656" s="15">
        <v>311.64999999999998</v>
      </c>
      <c r="J656" s="15">
        <v>5.7115354E-2</v>
      </c>
      <c r="K656" s="15">
        <v>1.7808438999999999E-2</v>
      </c>
      <c r="L656" s="15">
        <v>1.5722765999999999E-2</v>
      </c>
      <c r="M656" s="15">
        <v>3.5616877999999998E-2</v>
      </c>
      <c r="N656" s="15">
        <v>1.0572758E-2</v>
      </c>
      <c r="O656" s="15">
        <v>2.9841168000000001E-2</v>
      </c>
      <c r="P656" s="15">
        <v>5.727579E-2</v>
      </c>
      <c r="Q656" s="15">
        <v>3.2889459000000003E-2</v>
      </c>
      <c r="R656" s="15">
        <v>2.5509385999999998E-2</v>
      </c>
      <c r="S656" s="15">
        <v>4.572437E-2</v>
      </c>
      <c r="T656" s="15">
        <v>7.5084229000000002E-2</v>
      </c>
      <c r="U656" s="15">
        <v>2.3263275999999999E-2</v>
      </c>
      <c r="V656" s="15">
        <v>5.4387934999999998E-2</v>
      </c>
      <c r="W656" s="15">
        <v>7.7811647999999997E-2</v>
      </c>
      <c r="X656" s="15">
        <v>0.13380394700000001</v>
      </c>
      <c r="Y656" s="15">
        <v>5.2462699000000002E-2</v>
      </c>
      <c r="Z656" s="15">
        <v>4.0269533000000003E-2</v>
      </c>
      <c r="AA656" s="15">
        <v>3.7702551000000001E-2</v>
      </c>
      <c r="AC656">
        <f t="shared" si="125"/>
        <v>0.82286218599999994</v>
      </c>
    </row>
    <row r="657" spans="1:29" s="43" customFormat="1">
      <c r="A657" s="92"/>
      <c r="B657" s="92"/>
      <c r="C657" s="93"/>
      <c r="D657" s="92"/>
      <c r="E657" s="71" t="s">
        <v>1092</v>
      </c>
      <c r="F657" s="92"/>
      <c r="G657" s="93"/>
      <c r="H657" s="41" t="s">
        <v>71</v>
      </c>
      <c r="I657" s="87">
        <f>AVERAGE(I651:I656)</f>
        <v>298.68666666000001</v>
      </c>
      <c r="J657" s="72">
        <f>AVERAGE(J651:J656)</f>
        <v>5.77265748E-2</v>
      </c>
      <c r="K657" s="72">
        <f t="shared" ref="K657:AA657" si="136">AVERAGE(K651:K656)</f>
        <v>1.7622051399999998E-2</v>
      </c>
      <c r="L657" s="72">
        <f t="shared" si="136"/>
        <v>1.5866707599999998E-2</v>
      </c>
      <c r="M657" s="72">
        <f t="shared" si="136"/>
        <v>3.59002364E-2</v>
      </c>
      <c r="N657" s="72">
        <f t="shared" si="136"/>
        <v>1.02569646E-2</v>
      </c>
      <c r="O657" s="72">
        <f t="shared" si="136"/>
        <v>2.9817325400000001E-2</v>
      </c>
      <c r="P657" s="72">
        <f t="shared" si="136"/>
        <v>5.8193945999999996E-2</v>
      </c>
      <c r="Q657" s="72">
        <f t="shared" si="136"/>
        <v>3.3237480400000005E-2</v>
      </c>
      <c r="R657" s="72">
        <f t="shared" si="136"/>
        <v>2.6038130199999999E-2</v>
      </c>
      <c r="S657" s="72">
        <f t="shared" si="136"/>
        <v>4.5056882999999992E-2</v>
      </c>
      <c r="T657" s="72">
        <f t="shared" si="136"/>
        <v>7.4667871000000011E-2</v>
      </c>
      <c r="U657" s="72">
        <f t="shared" si="136"/>
        <v>2.3337481799999997E-2</v>
      </c>
      <c r="V657" s="72">
        <f t="shared" si="136"/>
        <v>5.4437906399999993E-2</v>
      </c>
      <c r="W657" s="72">
        <f t="shared" si="136"/>
        <v>7.6716209600000002E-2</v>
      </c>
      <c r="X657" s="72">
        <f t="shared" si="136"/>
        <v>0.13255118559999998</v>
      </c>
      <c r="Y657" s="72">
        <f t="shared" si="136"/>
        <v>5.2485022800000003E-2</v>
      </c>
      <c r="Z657" s="72">
        <f t="shared" si="136"/>
        <v>4.2690742800000001E-2</v>
      </c>
      <c r="AA657" s="72">
        <f t="shared" si="136"/>
        <v>3.8464821400000002E-2</v>
      </c>
    </row>
    <row r="658" spans="1:29">
      <c r="A658" s="6"/>
      <c r="B658" s="6"/>
      <c r="C658" s="7"/>
      <c r="D658" s="6"/>
      <c r="E658" s="47"/>
      <c r="F658" s="6"/>
      <c r="G658" s="7"/>
      <c r="H658" s="24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spans="1:29" s="43" customFormat="1">
      <c r="A659" s="92" t="s">
        <v>1100</v>
      </c>
      <c r="B659" s="92" t="s">
        <v>479</v>
      </c>
      <c r="C659" s="93">
        <v>2001</v>
      </c>
      <c r="D659" s="92"/>
      <c r="E659" s="71" t="s">
        <v>1100</v>
      </c>
      <c r="F659" s="92" t="s">
        <v>1101</v>
      </c>
      <c r="G659" s="93">
        <v>88</v>
      </c>
      <c r="H659" s="264">
        <v>207</v>
      </c>
      <c r="I659" s="87">
        <v>800.75</v>
      </c>
      <c r="J659" s="87">
        <v>1.4985951000000001E-2</v>
      </c>
      <c r="K659" s="87">
        <v>1.5360599000000001E-2</v>
      </c>
      <c r="L659" s="87">
        <v>2.0543241E-2</v>
      </c>
      <c r="M659" s="87">
        <v>2.4227287E-2</v>
      </c>
      <c r="N659" s="87">
        <v>9.0602559999999992E-3</v>
      </c>
      <c r="O659" s="87">
        <v>3.4530128E-2</v>
      </c>
      <c r="P659" s="87">
        <v>6.8435840999999997E-2</v>
      </c>
      <c r="Q659" s="87">
        <v>5.1576647000000003E-2</v>
      </c>
      <c r="R659" s="87">
        <v>3.203247E-2</v>
      </c>
      <c r="S659" s="87">
        <v>3.8588823000000001E-2</v>
      </c>
      <c r="T659" s="87">
        <v>3.3718389000000001E-2</v>
      </c>
      <c r="U659" s="87">
        <v>1.9793943000000001E-2</v>
      </c>
      <c r="V659" s="87">
        <v>2.4664377000000001E-2</v>
      </c>
      <c r="W659" s="87">
        <v>3.1408054999999997E-2</v>
      </c>
      <c r="X659" s="87">
        <v>0.354667499</v>
      </c>
      <c r="Y659" s="87">
        <v>3.2656883999999997E-2</v>
      </c>
      <c r="Z659" s="87">
        <v>0.13112706800000001</v>
      </c>
      <c r="AA659" s="87">
        <v>4.8517014999999997E-2</v>
      </c>
      <c r="AC659" s="43">
        <f t="shared" si="125"/>
        <v>0.9858944730000001</v>
      </c>
    </row>
    <row r="660" spans="1:29">
      <c r="A660" s="6"/>
      <c r="B660" s="6"/>
      <c r="C660" s="7"/>
      <c r="D660" s="6"/>
      <c r="E660" s="8"/>
      <c r="F660" s="6"/>
      <c r="G660" s="7"/>
      <c r="H660" s="7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9" s="10" customFormat="1">
      <c r="A661" s="46"/>
      <c r="B661" s="46"/>
      <c r="C661" s="7"/>
      <c r="D661" s="6"/>
      <c r="E661" s="8"/>
      <c r="F661" s="46"/>
      <c r="G661" s="7"/>
      <c r="H661" s="48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1:29" s="10" customFormat="1">
      <c r="A662" s="46"/>
      <c r="B662" s="46"/>
      <c r="C662" s="7"/>
      <c r="D662" s="6"/>
      <c r="E662" s="8"/>
      <c r="F662" s="46"/>
      <c r="G662" s="7"/>
      <c r="H662" s="48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spans="1:29">
      <c r="A663" s="10" t="s">
        <v>1102</v>
      </c>
      <c r="B663" s="10" t="s">
        <v>449</v>
      </c>
      <c r="C663" s="7">
        <v>1992</v>
      </c>
      <c r="D663" s="6"/>
      <c r="E663" s="8" t="s">
        <v>1103</v>
      </c>
      <c r="F663" s="10" t="s">
        <v>1104</v>
      </c>
      <c r="G663" s="7"/>
      <c r="H663" s="24">
        <v>209</v>
      </c>
      <c r="I663" s="10">
        <v>21.582699999999999</v>
      </c>
      <c r="J663" s="100">
        <v>4.1700065330102357E-2</v>
      </c>
      <c r="K663" s="10">
        <v>1.3900021776700784E-2</v>
      </c>
      <c r="L663" s="10">
        <v>2.7800043553401568E-2</v>
      </c>
      <c r="M663" s="10">
        <v>3.2433384145635159E-2</v>
      </c>
      <c r="N663" s="10">
        <v>8.1083460364087898E-3</v>
      </c>
      <c r="O663" s="10">
        <v>2.7800043553401568E-2</v>
      </c>
      <c r="P663" s="10">
        <v>6.9500108883503914E-2</v>
      </c>
      <c r="Q663" s="10" t="s">
        <v>646</v>
      </c>
      <c r="R663" s="10" t="s">
        <v>646</v>
      </c>
      <c r="S663" s="10">
        <v>5.5600087106803135E-2</v>
      </c>
      <c r="T663" s="10">
        <v>2.3166702961167972E-2</v>
      </c>
      <c r="U663" s="10" t="s">
        <v>646</v>
      </c>
      <c r="V663" s="10">
        <v>3.7066724737868761E-2</v>
      </c>
      <c r="W663" s="10">
        <v>6.023342769903673E-2</v>
      </c>
      <c r="X663" s="10">
        <v>0.19923364546604455</v>
      </c>
      <c r="Y663" s="10">
        <v>3.2433384145635159E-2</v>
      </c>
      <c r="Z663" s="10">
        <v>6.4866768291270319E-2</v>
      </c>
      <c r="AA663" s="10">
        <v>4.1700065330102357E-2</v>
      </c>
      <c r="AC663" s="149">
        <f t="shared" si="125"/>
        <v>0.73554281901708307</v>
      </c>
    </row>
    <row r="664" spans="1:29">
      <c r="A664" s="10" t="s">
        <v>1105</v>
      </c>
      <c r="B664" s="10" t="s">
        <v>1106</v>
      </c>
      <c r="C664" s="7">
        <v>1992</v>
      </c>
      <c r="D664" s="6"/>
      <c r="E664" s="8" t="s">
        <v>1103</v>
      </c>
      <c r="F664" s="10" t="s">
        <v>1107</v>
      </c>
      <c r="G664" s="7"/>
      <c r="H664" s="24">
        <v>209</v>
      </c>
      <c r="I664" s="10">
        <v>19.729199999999999</v>
      </c>
      <c r="J664" s="100">
        <v>2.0274516959633438E-2</v>
      </c>
      <c r="K664" s="10">
        <v>1.0137258479816719E-2</v>
      </c>
      <c r="L664" s="10">
        <v>3.0411775439450155E-2</v>
      </c>
      <c r="M664" s="10">
        <v>3.0411775439450155E-2</v>
      </c>
      <c r="N664" s="10">
        <v>4.3083348539221062E-3</v>
      </c>
      <c r="O664" s="10">
        <v>3.0411775439450155E-2</v>
      </c>
      <c r="P664" s="10">
        <v>7.0960809358717028E-2</v>
      </c>
      <c r="Q664" s="10" t="s">
        <v>646</v>
      </c>
      <c r="R664" s="10" t="s">
        <v>646</v>
      </c>
      <c r="S664" s="10">
        <v>6.0823550878900311E-2</v>
      </c>
      <c r="T664" s="10">
        <v>2.0274516959633438E-2</v>
      </c>
      <c r="U664" s="10" t="s">
        <v>646</v>
      </c>
      <c r="V664" s="10">
        <v>4.0549033919266876E-2</v>
      </c>
      <c r="W664" s="10">
        <v>5.5754921638991962E-2</v>
      </c>
      <c r="X664" s="10"/>
      <c r="Y664" s="10">
        <v>3.5480404679358514E-2</v>
      </c>
      <c r="Z664" s="10">
        <v>6.0823550878900311E-2</v>
      </c>
      <c r="AA664" s="10">
        <v>4.0549033919266876E-2</v>
      </c>
      <c r="AC664" s="149">
        <f t="shared" si="125"/>
        <v>0.51117125884475811</v>
      </c>
    </row>
    <row r="665" spans="1:29">
      <c r="A665" s="10" t="s">
        <v>1108</v>
      </c>
      <c r="B665" s="10" t="s">
        <v>1109</v>
      </c>
      <c r="C665" s="7">
        <v>2001</v>
      </c>
      <c r="D665" s="6"/>
      <c r="E665" s="8" t="s">
        <v>1103</v>
      </c>
      <c r="F665" s="10" t="s">
        <v>1110</v>
      </c>
      <c r="G665" s="7"/>
      <c r="H665" s="24">
        <v>209</v>
      </c>
      <c r="I665" s="10">
        <v>26.125</v>
      </c>
      <c r="J665" s="15">
        <v>3.0622009569377991E-2</v>
      </c>
      <c r="K665" s="15">
        <v>1.5311004784688996E-2</v>
      </c>
      <c r="L665" s="15">
        <v>2.6794258373205738E-2</v>
      </c>
      <c r="M665" s="15">
        <v>2.6794258373205738E-2</v>
      </c>
      <c r="N665" s="15">
        <v>9.9521531100478476E-3</v>
      </c>
      <c r="O665" s="15">
        <v>2.4880382775119617E-2</v>
      </c>
      <c r="P665" s="15">
        <v>4.9760765550239235E-2</v>
      </c>
      <c r="Q665" s="15">
        <v>2.6794258373205738E-2</v>
      </c>
      <c r="R665" s="15">
        <v>1.1483253588516746E-2</v>
      </c>
      <c r="S665" s="15">
        <v>3.8277511961722487E-2</v>
      </c>
      <c r="T665" s="15">
        <v>1.9138755980861243E-2</v>
      </c>
      <c r="U665" s="15">
        <v>4.2105263157894743E-2</v>
      </c>
      <c r="V665" s="15">
        <v>3.8277511961722487E-2</v>
      </c>
      <c r="W665" s="15">
        <v>5.1674641148325359E-2</v>
      </c>
      <c r="X665" s="15">
        <v>0.15693779904306218</v>
      </c>
      <c r="Y665" s="15">
        <v>3.8277511961722487E-2</v>
      </c>
      <c r="Z665" s="15">
        <v>4.9760765550239235E-2</v>
      </c>
      <c r="AA665" s="15">
        <v>3.4449760765550237E-2</v>
      </c>
      <c r="AC665" s="149">
        <f t="shared" si="125"/>
        <v>0.69129186602870807</v>
      </c>
    </row>
    <row r="666" spans="1:29" s="211" customFormat="1">
      <c r="A666" s="18" t="s">
        <v>1111</v>
      </c>
      <c r="B666" s="18" t="s">
        <v>1112</v>
      </c>
      <c r="C666" s="54">
        <v>1992</v>
      </c>
      <c r="D666" s="18" t="s">
        <v>1111</v>
      </c>
      <c r="E666" s="53" t="s">
        <v>1111</v>
      </c>
      <c r="F666" s="12" t="s">
        <v>1113</v>
      </c>
      <c r="G666" s="7">
        <v>40</v>
      </c>
      <c r="H666" s="24">
        <v>209</v>
      </c>
      <c r="I666" s="16">
        <v>23.507300000000001</v>
      </c>
      <c r="J666" s="16">
        <v>1.7015991000000001E-2</v>
      </c>
      <c r="K666" s="16">
        <v>1.2761992999999999E-2</v>
      </c>
      <c r="L666" s="16">
        <v>2.9777984E-2</v>
      </c>
      <c r="M666" s="16">
        <v>3.4031982000000002E-2</v>
      </c>
      <c r="N666" s="275"/>
      <c r="O666" s="16">
        <v>3.8285978999999998E-2</v>
      </c>
      <c r="P666" s="16">
        <v>7.6571957999999996E-2</v>
      </c>
      <c r="Q666" s="275"/>
      <c r="R666" s="275"/>
      <c r="S666" s="16">
        <v>5.9555968000000001E-2</v>
      </c>
      <c r="T666" s="16">
        <v>0.106349942</v>
      </c>
      <c r="U666" s="16">
        <v>2.1269988E-2</v>
      </c>
      <c r="V666" s="16">
        <v>4.2539977E-2</v>
      </c>
      <c r="W666" s="16">
        <v>6.3809964999999996E-2</v>
      </c>
      <c r="X666" s="16">
        <v>0.26374785699999997</v>
      </c>
      <c r="Y666" s="16">
        <v>4.2539977E-2</v>
      </c>
      <c r="Z666" s="16">
        <v>8.5079953999999999E-2</v>
      </c>
      <c r="AA666" s="16">
        <v>5.1047971999999997E-2</v>
      </c>
      <c r="AC666" s="211">
        <f t="shared" si="125"/>
        <v>0.94438748699999997</v>
      </c>
    </row>
    <row r="667" spans="1:29">
      <c r="A667" s="6" t="s">
        <v>1111</v>
      </c>
      <c r="B667" s="6" t="s">
        <v>113</v>
      </c>
      <c r="C667" s="91">
        <v>37330</v>
      </c>
      <c r="D667" s="6" t="s">
        <v>1111</v>
      </c>
      <c r="E667" s="8" t="s">
        <v>1111</v>
      </c>
      <c r="F667" s="6" t="s">
        <v>1114</v>
      </c>
      <c r="G667" s="7">
        <v>40</v>
      </c>
      <c r="H667" s="24">
        <v>209</v>
      </c>
      <c r="I667" s="15">
        <v>44.784999999999997</v>
      </c>
      <c r="J667" s="15">
        <v>2.6794686000000002E-2</v>
      </c>
      <c r="K667" s="15">
        <v>1.2280898E-2</v>
      </c>
      <c r="L667" s="15">
        <v>2.1212459999999999E-2</v>
      </c>
      <c r="M667" s="15">
        <v>2.5678240000000001E-2</v>
      </c>
      <c r="N667" s="15">
        <v>1.0159652E-2</v>
      </c>
      <c r="O667" s="15">
        <v>2.7911130999999999E-2</v>
      </c>
      <c r="P667" s="15">
        <v>5.8055151999999999E-2</v>
      </c>
      <c r="Q667" s="15">
        <v>3.7959138000000003E-2</v>
      </c>
      <c r="R667" s="15">
        <v>1.6746679E-2</v>
      </c>
      <c r="S667" s="15">
        <v>3.6842693000000003E-2</v>
      </c>
      <c r="T667" s="15">
        <v>3.7959138000000003E-2</v>
      </c>
      <c r="U667" s="15">
        <v>1.8979569000000002E-2</v>
      </c>
      <c r="V667" s="15">
        <v>3.2376912000000001E-2</v>
      </c>
      <c r="W667" s="15">
        <v>4.68907E-2</v>
      </c>
      <c r="X667" s="15">
        <v>0.22887127400000001</v>
      </c>
      <c r="Y667" s="15">
        <v>3.4609802000000002E-2</v>
      </c>
      <c r="Z667" s="15">
        <v>7.5918276000000007E-2</v>
      </c>
      <c r="AA667" s="15">
        <v>3.7959138000000003E-2</v>
      </c>
      <c r="AC667">
        <f t="shared" si="125"/>
        <v>0.78720553799999982</v>
      </c>
    </row>
    <row r="668" spans="1:29">
      <c r="A668" s="6" t="s">
        <v>1111</v>
      </c>
      <c r="B668" s="6" t="s">
        <v>111</v>
      </c>
      <c r="C668" s="91">
        <v>37330</v>
      </c>
      <c r="D668" s="6" t="s">
        <v>1111</v>
      </c>
      <c r="E668" s="8" t="s">
        <v>1111</v>
      </c>
      <c r="F668" s="6" t="s">
        <v>1115</v>
      </c>
      <c r="G668" s="7">
        <v>40</v>
      </c>
      <c r="H668" s="24">
        <v>209</v>
      </c>
      <c r="I668" s="15">
        <v>50.795000000000002</v>
      </c>
      <c r="J668" s="15">
        <v>2.4608721E-2</v>
      </c>
      <c r="K668" s="15">
        <v>1.3780884E-2</v>
      </c>
      <c r="L668" s="15">
        <v>2.4608721E-2</v>
      </c>
      <c r="M668" s="15">
        <v>2.6577419000000001E-2</v>
      </c>
      <c r="N668" s="15">
        <v>1.0434097999999999E-2</v>
      </c>
      <c r="O668" s="15">
        <v>2.8546116999999999E-2</v>
      </c>
      <c r="P668" s="15">
        <v>6.0045279999999999E-2</v>
      </c>
      <c r="Q668" s="15">
        <v>4.0358302999999998E-2</v>
      </c>
      <c r="R668" s="15">
        <v>1.7718279E-2</v>
      </c>
      <c r="S668" s="15">
        <v>3.7405255999999998E-2</v>
      </c>
      <c r="T668" s="15">
        <v>3.6420908000000002E-2</v>
      </c>
      <c r="U668" s="15">
        <v>1.9686977000000001E-2</v>
      </c>
      <c r="V668" s="15">
        <v>3.2483511999999999E-2</v>
      </c>
      <c r="W668" s="15">
        <v>4.5280046999999997E-2</v>
      </c>
      <c r="X668" s="15">
        <v>0.25494635300000001</v>
      </c>
      <c r="Y668" s="15">
        <v>3.6420908000000002E-2</v>
      </c>
      <c r="Z668" s="15">
        <v>8.6622698999999997E-2</v>
      </c>
      <c r="AA668" s="15">
        <v>4.1342652000000001E-2</v>
      </c>
      <c r="AC668">
        <f t="shared" si="125"/>
        <v>0.83728713399999988</v>
      </c>
    </row>
    <row r="669" spans="1:29" s="64" customFormat="1">
      <c r="A669" s="69"/>
      <c r="B669" s="69"/>
      <c r="C669" s="70"/>
      <c r="D669" s="69"/>
      <c r="E669" s="71" t="s">
        <v>1111</v>
      </c>
      <c r="F669" s="69"/>
      <c r="G669" s="70" t="s">
        <v>71</v>
      </c>
      <c r="H669" s="41">
        <v>209</v>
      </c>
      <c r="I669" s="72">
        <f t="shared" ref="I669:AA669" si="137">AVERAGE(I663:I668)</f>
        <v>31.087366666666668</v>
      </c>
      <c r="J669" s="72">
        <f t="shared" si="137"/>
        <v>2.68359983098523E-2</v>
      </c>
      <c r="K669" s="72">
        <f t="shared" si="137"/>
        <v>1.3028676673534417E-2</v>
      </c>
      <c r="L669" s="72">
        <f t="shared" si="137"/>
        <v>2.6767540394342908E-2</v>
      </c>
      <c r="M669" s="72">
        <f t="shared" si="137"/>
        <v>2.9321176493048509E-2</v>
      </c>
      <c r="N669" s="72">
        <f t="shared" si="137"/>
        <v>8.5925168000757467E-3</v>
      </c>
      <c r="O669" s="72">
        <f t="shared" si="137"/>
        <v>2.9639238127995224E-2</v>
      </c>
      <c r="P669" s="72">
        <f t="shared" si="137"/>
        <v>6.4149012298743355E-2</v>
      </c>
      <c r="Q669" s="72">
        <f t="shared" si="137"/>
        <v>3.5037233124401913E-2</v>
      </c>
      <c r="R669" s="72">
        <f t="shared" si="137"/>
        <v>1.5316070529505585E-2</v>
      </c>
      <c r="S669" s="72">
        <f t="shared" si="137"/>
        <v>4.808417782457098E-2</v>
      </c>
      <c r="T669" s="72">
        <f t="shared" si="137"/>
        <v>4.0551660650277113E-2</v>
      </c>
      <c r="U669" s="72">
        <f t="shared" si="137"/>
        <v>2.5510449289473686E-2</v>
      </c>
      <c r="V669" s="72">
        <f t="shared" si="137"/>
        <v>3.7215611936476357E-2</v>
      </c>
      <c r="W669" s="72">
        <f t="shared" si="137"/>
        <v>5.394061708105901E-2</v>
      </c>
      <c r="X669" s="72">
        <f t="shared" si="137"/>
        <v>0.22074738570182134</v>
      </c>
      <c r="Y669" s="72">
        <f t="shared" si="137"/>
        <v>3.6626997964452693E-2</v>
      </c>
      <c r="Z669" s="72">
        <f t="shared" si="137"/>
        <v>7.0512002286734973E-2</v>
      </c>
      <c r="AA669" s="72">
        <f t="shared" si="137"/>
        <v>4.1174770335819913E-2</v>
      </c>
      <c r="AC669" s="64">
        <f t="shared" si="125"/>
        <v>0.82305113582218603</v>
      </c>
    </row>
    <row r="670" spans="1:29">
      <c r="A670" s="6" t="s">
        <v>1116</v>
      </c>
      <c r="B670" t="s">
        <v>1117</v>
      </c>
      <c r="C670" s="7">
        <v>1992</v>
      </c>
      <c r="D670" s="6"/>
      <c r="E670" s="8" t="s">
        <v>1116</v>
      </c>
      <c r="F670" s="6" t="s">
        <v>1118</v>
      </c>
      <c r="G670" s="7">
        <v>63</v>
      </c>
      <c r="H670" s="24">
        <v>212</v>
      </c>
      <c r="I670" s="15">
        <v>65.326999999999998</v>
      </c>
      <c r="J670" s="15">
        <v>5.6638143000000002E-2</v>
      </c>
      <c r="K670" s="15">
        <v>1.0715324E-2</v>
      </c>
      <c r="L670" s="15">
        <v>1.5307606E-2</v>
      </c>
      <c r="M670" s="15">
        <v>7.0414988999999997E-2</v>
      </c>
      <c r="N670" s="15">
        <v>7.9599549999999995E-3</v>
      </c>
      <c r="O670" s="15">
        <v>5.2045861999999998E-2</v>
      </c>
      <c r="P670" s="15">
        <v>4.8984340000000001E-2</v>
      </c>
      <c r="Q670" s="15">
        <v>1.5307606E-2</v>
      </c>
      <c r="R670" s="15">
        <v>1.5307606E-2</v>
      </c>
      <c r="S670" s="15">
        <v>4.7453580000000002E-2</v>
      </c>
      <c r="T670" s="85"/>
      <c r="U670" s="15">
        <v>1.0715324E-2</v>
      </c>
      <c r="V670" s="15">
        <v>3.3676734E-2</v>
      </c>
      <c r="W670" s="15">
        <v>8.1130313999999995E-2</v>
      </c>
      <c r="X670" s="15">
        <v>0.14542226</v>
      </c>
      <c r="Y670" s="15">
        <v>1.8369127999999998E-2</v>
      </c>
      <c r="Z670" s="15">
        <v>6.2761185999999997E-2</v>
      </c>
      <c r="AA670" s="15">
        <v>4.1330537000000001E-2</v>
      </c>
      <c r="AC670">
        <f t="shared" si="125"/>
        <v>0.73354049399999999</v>
      </c>
    </row>
    <row r="671" spans="1:29">
      <c r="A671" s="6" t="s">
        <v>1116</v>
      </c>
      <c r="B671" t="s">
        <v>1119</v>
      </c>
      <c r="C671" s="7">
        <v>1992</v>
      </c>
      <c r="D671" s="6"/>
      <c r="E671" s="8" t="s">
        <v>1116</v>
      </c>
      <c r="F671" s="6" t="s">
        <v>1120</v>
      </c>
      <c r="G671" s="7">
        <v>63</v>
      </c>
      <c r="H671" s="24">
        <v>212</v>
      </c>
      <c r="I671" s="15">
        <v>57.340499999999999</v>
      </c>
      <c r="J671" s="15">
        <v>4.7087137000000001E-2</v>
      </c>
      <c r="K671" s="15">
        <v>1.2207776E-2</v>
      </c>
      <c r="L671" s="15">
        <v>6.9758720000000001E-3</v>
      </c>
      <c r="M671" s="15">
        <v>7.3246658000000006E-2</v>
      </c>
      <c r="N671" s="15">
        <v>2.0927620000000002E-3</v>
      </c>
      <c r="O671" s="15">
        <v>5.2319042000000003E-2</v>
      </c>
      <c r="P671" s="15">
        <v>3.6623329000000003E-2</v>
      </c>
      <c r="Q671" s="85"/>
      <c r="R671" s="85"/>
      <c r="S671" s="15">
        <v>4.7087137000000001E-2</v>
      </c>
      <c r="T671" s="15">
        <v>8.7198399999999995E-3</v>
      </c>
      <c r="U671" s="15">
        <v>8.7198399999999995E-3</v>
      </c>
      <c r="V671" s="15">
        <v>3.3135392999999999E-2</v>
      </c>
      <c r="W671" s="15">
        <v>6.6270785999999998E-2</v>
      </c>
      <c r="X671" s="15">
        <v>0.15521315599999999</v>
      </c>
      <c r="Y671" s="15">
        <v>1.5695712000000001E-2</v>
      </c>
      <c r="Z671" s="15">
        <v>6.8014753999999997E-2</v>
      </c>
      <c r="AA671" s="15">
        <v>4.1855232999999999E-2</v>
      </c>
      <c r="AC671">
        <f t="shared" si="125"/>
        <v>0.675264427</v>
      </c>
    </row>
    <row r="672" spans="1:29">
      <c r="A672" s="6" t="s">
        <v>1116</v>
      </c>
      <c r="B672" t="s">
        <v>1121</v>
      </c>
      <c r="C672" s="7">
        <v>2001</v>
      </c>
      <c r="D672" s="6"/>
      <c r="E672" s="8" t="s">
        <v>1116</v>
      </c>
      <c r="F672" s="6" t="s">
        <v>1122</v>
      </c>
      <c r="G672" s="7">
        <v>63</v>
      </c>
      <c r="H672" s="24">
        <v>212</v>
      </c>
      <c r="I672" s="15">
        <v>68.91</v>
      </c>
      <c r="J672" s="15">
        <v>4.8831810000000003E-2</v>
      </c>
      <c r="K672" s="15">
        <v>7.9814250000000003E-3</v>
      </c>
      <c r="L672" s="15">
        <v>1.7414018E-2</v>
      </c>
      <c r="M672" s="15">
        <v>6.3125816000000001E-2</v>
      </c>
      <c r="N672" s="15">
        <v>8.0539830000000007E-3</v>
      </c>
      <c r="O672" s="15">
        <v>4.4260630000000002E-2</v>
      </c>
      <c r="P672" s="15">
        <v>4.0632709000000003E-2</v>
      </c>
      <c r="Q672" s="15">
        <v>1.3060514E-2</v>
      </c>
      <c r="R672" s="15">
        <v>7.9814250000000003E-3</v>
      </c>
      <c r="S672" s="15">
        <v>3.8455956999999999E-2</v>
      </c>
      <c r="T672" s="15">
        <v>7.9814250000000003E-3</v>
      </c>
      <c r="U672" s="15">
        <v>1.0158176999999999E-2</v>
      </c>
      <c r="V672" s="15">
        <v>2.7572196E-2</v>
      </c>
      <c r="W672" s="15">
        <v>6.8204904999999996E-2</v>
      </c>
      <c r="X672" s="15">
        <v>0.118270208</v>
      </c>
      <c r="Y672" s="15">
        <v>1.6688433999999999E-2</v>
      </c>
      <c r="Z672" s="15">
        <v>5.1516471000000001E-2</v>
      </c>
      <c r="AA672" s="15">
        <v>3.7730372999999998E-2</v>
      </c>
      <c r="AC672">
        <f t="shared" si="125"/>
        <v>0.62792047600000001</v>
      </c>
    </row>
    <row r="673" spans="1:29">
      <c r="A673" s="6" t="s">
        <v>1116</v>
      </c>
      <c r="B673" t="s">
        <v>1123</v>
      </c>
      <c r="C673" s="7">
        <v>2001</v>
      </c>
      <c r="D673" s="6"/>
      <c r="E673" s="8" t="s">
        <v>1116</v>
      </c>
      <c r="F673" s="6" t="s">
        <v>1124</v>
      </c>
      <c r="G673" s="7">
        <v>63</v>
      </c>
      <c r="H673" s="24">
        <v>212</v>
      </c>
      <c r="I673" s="15">
        <v>69.17</v>
      </c>
      <c r="J673" s="15">
        <v>4.8431400999999999E-2</v>
      </c>
      <c r="K673" s="15">
        <v>7.228567E-3</v>
      </c>
      <c r="L673" s="15">
        <v>2.1685702000000001E-2</v>
      </c>
      <c r="M673" s="15">
        <v>3.2528553000000002E-2</v>
      </c>
      <c r="N673" s="15">
        <v>1.0553708E-2</v>
      </c>
      <c r="O673" s="15">
        <v>3.1805696000000001E-2</v>
      </c>
      <c r="P673" s="15">
        <v>4.9154257999999999E-2</v>
      </c>
      <c r="Q673" s="15">
        <v>2.0239988E-2</v>
      </c>
      <c r="R673" s="15">
        <v>1.0119994E-2</v>
      </c>
      <c r="S673" s="15">
        <v>2.4577129E-2</v>
      </c>
      <c r="T673" s="15">
        <v>1.5902848000000001E-2</v>
      </c>
      <c r="U673" s="15">
        <v>1.5902848000000001E-2</v>
      </c>
      <c r="V673" s="15">
        <v>1.7348562000000001E-2</v>
      </c>
      <c r="W673" s="15">
        <v>6.6502819000000005E-2</v>
      </c>
      <c r="X673" s="15">
        <v>0.105537083</v>
      </c>
      <c r="Y673" s="15">
        <v>1.7348562000000001E-2</v>
      </c>
      <c r="Z673" s="15">
        <v>3.4697123000000003E-2</v>
      </c>
      <c r="AA673" s="15">
        <v>3.3251410000000002E-2</v>
      </c>
      <c r="AC673">
        <f t="shared" si="125"/>
        <v>0.5628162510000001</v>
      </c>
    </row>
    <row r="674" spans="1:29" s="43" customFormat="1">
      <c r="A674" s="92"/>
      <c r="B674" s="92"/>
      <c r="C674" s="93"/>
      <c r="D674" s="92"/>
      <c r="E674" s="71" t="s">
        <v>1116</v>
      </c>
      <c r="F674" s="92"/>
      <c r="G674" s="41" t="s">
        <v>71</v>
      </c>
      <c r="H674" s="276" t="s">
        <v>125</v>
      </c>
      <c r="I674" s="87"/>
      <c r="J674" s="72">
        <f>AVERAGE(J670:J673)</f>
        <v>5.0247122749999998E-2</v>
      </c>
      <c r="K674" s="72">
        <f t="shared" ref="K674:AA674" si="138">AVERAGE(K670:K673)</f>
        <v>9.5332730000000001E-3</v>
      </c>
      <c r="L674" s="72">
        <f t="shared" si="138"/>
        <v>1.53457995E-2</v>
      </c>
      <c r="M674" s="72">
        <f t="shared" si="138"/>
        <v>5.9829004000000005E-2</v>
      </c>
      <c r="N674" s="72">
        <f t="shared" si="138"/>
        <v>7.1651019999999996E-3</v>
      </c>
      <c r="O674" s="72">
        <f t="shared" si="138"/>
        <v>4.51078075E-2</v>
      </c>
      <c r="P674" s="72">
        <f t="shared" si="138"/>
        <v>4.3848658999999998E-2</v>
      </c>
      <c r="Q674" s="72">
        <f t="shared" si="138"/>
        <v>1.6202702666666666E-2</v>
      </c>
      <c r="R674" s="72">
        <f t="shared" si="138"/>
        <v>1.1136341666666667E-2</v>
      </c>
      <c r="S674" s="72">
        <f t="shared" si="138"/>
        <v>3.9393450749999996E-2</v>
      </c>
      <c r="T674" s="72">
        <f t="shared" si="138"/>
        <v>1.0868037666666669E-2</v>
      </c>
      <c r="U674" s="72">
        <f t="shared" si="138"/>
        <v>1.1374047249999998E-2</v>
      </c>
      <c r="V674" s="72">
        <f t="shared" si="138"/>
        <v>2.7933221249999998E-2</v>
      </c>
      <c r="W674" s="72">
        <f t="shared" si="138"/>
        <v>7.0527205999999995E-2</v>
      </c>
      <c r="X674" s="72">
        <f t="shared" si="138"/>
        <v>0.13111067674999999</v>
      </c>
      <c r="Y674" s="72">
        <f t="shared" si="138"/>
        <v>1.7025459E-2</v>
      </c>
      <c r="Z674" s="72">
        <f t="shared" si="138"/>
        <v>5.4247383499999996E-2</v>
      </c>
      <c r="AA674" s="72">
        <f t="shared" si="138"/>
        <v>3.8541888249999996E-2</v>
      </c>
    </row>
    <row r="675" spans="1:29">
      <c r="A675" s="6" t="s">
        <v>1125</v>
      </c>
      <c r="B675" s="277" t="s">
        <v>1126</v>
      </c>
      <c r="C675" s="7">
        <v>1992</v>
      </c>
      <c r="D675" s="6" t="s">
        <v>1127</v>
      </c>
      <c r="E675" s="8" t="s">
        <v>1125</v>
      </c>
      <c r="F675" s="6" t="s">
        <v>1128</v>
      </c>
      <c r="G675" s="7">
        <v>51</v>
      </c>
      <c r="H675" s="24">
        <v>215</v>
      </c>
      <c r="I675" s="15">
        <v>36.3279</v>
      </c>
      <c r="J675" s="15">
        <v>6.0559515000000001E-2</v>
      </c>
      <c r="K675" s="15">
        <v>1.3763526E-2</v>
      </c>
      <c r="L675" s="15">
        <v>1.9268937E-2</v>
      </c>
      <c r="M675" s="15">
        <v>4.9548693999999997E-2</v>
      </c>
      <c r="N675" s="15">
        <v>9.6344680000000002E-3</v>
      </c>
      <c r="O675" s="15">
        <v>4.4043284000000002E-2</v>
      </c>
      <c r="P675" s="15">
        <v>6.6064924999999997E-2</v>
      </c>
      <c r="Q675" s="15">
        <v>3.5785167999999999E-2</v>
      </c>
      <c r="R675" s="15">
        <v>4.1290578000000001E-2</v>
      </c>
      <c r="S675" s="15">
        <v>6.3312220000000002E-2</v>
      </c>
      <c r="T675" s="15">
        <v>9.0839271999999999E-2</v>
      </c>
      <c r="U675" s="15">
        <v>2.7527052E-2</v>
      </c>
      <c r="V675" s="15">
        <v>6.3312220000000002E-2</v>
      </c>
      <c r="W675" s="15">
        <v>0.11286091400000001</v>
      </c>
      <c r="X675" s="15">
        <v>0.21195830199999999</v>
      </c>
      <c r="Y675" s="15">
        <v>5.2301398999999998E-2</v>
      </c>
      <c r="Z675" s="15">
        <v>4.1290578000000001E-2</v>
      </c>
      <c r="AA675" s="15">
        <v>5.5054104E-2</v>
      </c>
      <c r="AC675">
        <f t="shared" si="125"/>
        <v>1.0584151560000001</v>
      </c>
    </row>
    <row r="676" spans="1:29">
      <c r="A676" s="6" t="s">
        <v>1125</v>
      </c>
      <c r="B676" s="277" t="s">
        <v>1129</v>
      </c>
      <c r="C676" s="7">
        <v>1992</v>
      </c>
      <c r="D676" s="6" t="s">
        <v>1127</v>
      </c>
      <c r="E676" s="8" t="s">
        <v>1125</v>
      </c>
      <c r="F676" s="6" t="s">
        <v>1130</v>
      </c>
      <c r="G676" s="7">
        <v>51</v>
      </c>
      <c r="H676" s="24">
        <v>215</v>
      </c>
      <c r="I676" s="15">
        <v>52.959099999999999</v>
      </c>
      <c r="J676" s="15">
        <v>4.1541491E-2</v>
      </c>
      <c r="K676" s="15">
        <v>9.4412479999999993E-3</v>
      </c>
      <c r="L676" s="15">
        <v>1.5105996999999999E-2</v>
      </c>
      <c r="M676" s="15">
        <v>3.2100243000000001E-2</v>
      </c>
      <c r="N676" s="15">
        <v>9.6300729999999994E-3</v>
      </c>
      <c r="O676" s="15">
        <v>2.8323744000000001E-2</v>
      </c>
      <c r="P676" s="15">
        <v>4.1541491E-2</v>
      </c>
      <c r="Q676" s="15">
        <v>2.2658995000000001E-2</v>
      </c>
      <c r="R676" s="15">
        <v>2.8323744000000001E-2</v>
      </c>
      <c r="S676" s="15">
        <v>3.7764991999999997E-2</v>
      </c>
      <c r="T676" s="85"/>
      <c r="U676" s="15">
        <v>1.6994247000000001E-2</v>
      </c>
      <c r="V676" s="15">
        <v>3.7764991999999997E-2</v>
      </c>
      <c r="W676" s="15">
        <v>7.7418234000000002E-2</v>
      </c>
      <c r="X676" s="15">
        <v>0.19448971000000001</v>
      </c>
      <c r="Y676" s="15">
        <v>2.8323744000000001E-2</v>
      </c>
      <c r="Z676" s="15">
        <v>2.4547244999999999E-2</v>
      </c>
      <c r="AA676" s="15">
        <v>3.3988493000000002E-2</v>
      </c>
      <c r="AC676">
        <f t="shared" si="125"/>
        <v>0.67995868300000017</v>
      </c>
    </row>
    <row r="677" spans="1:29" s="43" customFormat="1">
      <c r="A677" s="92"/>
      <c r="B677" s="92"/>
      <c r="C677" s="93"/>
      <c r="D677" s="92"/>
      <c r="E677" s="71" t="s">
        <v>1125</v>
      </c>
      <c r="F677" s="92"/>
      <c r="G677" s="41" t="s">
        <v>71</v>
      </c>
      <c r="H677" s="276" t="s">
        <v>125</v>
      </c>
      <c r="I677" s="87"/>
      <c r="J677" s="72">
        <f>AVERAGE(J675:J676)</f>
        <v>5.1050502999999997E-2</v>
      </c>
      <c r="K677" s="72">
        <f t="shared" ref="K677:AA677" si="139">AVERAGE(K675:K676)</f>
        <v>1.1602386999999999E-2</v>
      </c>
      <c r="L677" s="72">
        <f t="shared" si="139"/>
        <v>1.7187466999999998E-2</v>
      </c>
      <c r="M677" s="72">
        <f t="shared" si="139"/>
        <v>4.0824468500000002E-2</v>
      </c>
      <c r="N677" s="72">
        <f t="shared" si="139"/>
        <v>9.6322704999999998E-3</v>
      </c>
      <c r="O677" s="72">
        <f t="shared" si="139"/>
        <v>3.6183514E-2</v>
      </c>
      <c r="P677" s="72">
        <f t="shared" si="139"/>
        <v>5.3803207999999998E-2</v>
      </c>
      <c r="Q677" s="72">
        <f t="shared" si="139"/>
        <v>2.92220815E-2</v>
      </c>
      <c r="R677" s="72">
        <f t="shared" si="139"/>
        <v>3.4807161000000003E-2</v>
      </c>
      <c r="S677" s="72">
        <f t="shared" si="139"/>
        <v>5.0538606E-2</v>
      </c>
      <c r="T677" s="72">
        <f t="shared" si="139"/>
        <v>9.0839271999999999E-2</v>
      </c>
      <c r="U677" s="72">
        <f t="shared" si="139"/>
        <v>2.22606495E-2</v>
      </c>
      <c r="V677" s="72">
        <f t="shared" si="139"/>
        <v>5.0538606E-2</v>
      </c>
      <c r="W677" s="72">
        <f t="shared" si="139"/>
        <v>9.5139574000000005E-2</v>
      </c>
      <c r="X677" s="72">
        <f t="shared" si="139"/>
        <v>0.20322400600000001</v>
      </c>
      <c r="Y677" s="72">
        <f t="shared" si="139"/>
        <v>4.0312571499999998E-2</v>
      </c>
      <c r="Z677" s="72">
        <f t="shared" si="139"/>
        <v>3.2918911500000002E-2</v>
      </c>
      <c r="AA677" s="72">
        <f t="shared" si="139"/>
        <v>4.4521298500000001E-2</v>
      </c>
      <c r="AC677" s="43">
        <f>SUM(J677:AA677)</f>
        <v>0.91460655550000003</v>
      </c>
    </row>
    <row r="678" spans="1:29">
      <c r="A678" s="6" t="s">
        <v>1131</v>
      </c>
      <c r="B678" s="6" t="s">
        <v>1132</v>
      </c>
      <c r="C678" s="7">
        <v>1992</v>
      </c>
      <c r="D678" s="6"/>
      <c r="E678" s="8" t="s">
        <v>1131</v>
      </c>
      <c r="F678" s="6" t="s">
        <v>1133</v>
      </c>
      <c r="G678" s="7">
        <v>52</v>
      </c>
      <c r="H678" s="24">
        <v>216</v>
      </c>
      <c r="I678" s="15">
        <v>103.91615</v>
      </c>
      <c r="J678" s="15">
        <v>4.8115720000000001E-3</v>
      </c>
      <c r="K678" s="15">
        <v>2.8869429999999999E-3</v>
      </c>
      <c r="L678" s="15">
        <v>4.8115720000000001E-3</v>
      </c>
      <c r="M678" s="15">
        <v>9.6231430000000007E-3</v>
      </c>
      <c r="N678" s="15">
        <v>5.0040350000000004E-3</v>
      </c>
      <c r="O678" s="15">
        <v>2.1170914999999998E-2</v>
      </c>
      <c r="P678" s="15">
        <v>2.213323E-2</v>
      </c>
      <c r="Q678" s="85"/>
      <c r="R678" s="15">
        <v>2.5982486999999999E-2</v>
      </c>
      <c r="S678" s="15">
        <v>1.7321658E-2</v>
      </c>
      <c r="T678" s="85"/>
      <c r="U678" s="15">
        <v>2.8869429999999999E-3</v>
      </c>
      <c r="V678" s="15">
        <v>2.5982486999999999E-2</v>
      </c>
      <c r="W678" s="15">
        <v>5.6776544999999998E-2</v>
      </c>
      <c r="X678" s="15">
        <v>0.25020172499999999</v>
      </c>
      <c r="Y678" s="15">
        <v>1.9246287000000001E-2</v>
      </c>
      <c r="Z678" s="15">
        <v>1.0585458000000001E-2</v>
      </c>
      <c r="AA678" s="15">
        <v>2.1170914999999998E-2</v>
      </c>
      <c r="AC678">
        <f t="shared" si="125"/>
        <v>0.500595915</v>
      </c>
    </row>
    <row r="679" spans="1:29">
      <c r="A679" s="6" t="s">
        <v>1131</v>
      </c>
      <c r="B679" s="6" t="s">
        <v>1126</v>
      </c>
      <c r="C679" s="7">
        <v>1992</v>
      </c>
      <c r="D679" s="6"/>
      <c r="E679" s="8" t="s">
        <v>1131</v>
      </c>
      <c r="F679" s="6" t="s">
        <v>1134</v>
      </c>
      <c r="G679" s="7">
        <v>52</v>
      </c>
      <c r="H679" s="24">
        <v>216</v>
      </c>
      <c r="I679" s="15">
        <v>114.761</v>
      </c>
      <c r="J679" s="15">
        <v>7.8423850000000003E-3</v>
      </c>
      <c r="K679" s="15">
        <v>3.4855049999999999E-3</v>
      </c>
      <c r="L679" s="15">
        <v>5.228257E-3</v>
      </c>
      <c r="M679" s="15">
        <v>1.0456514E-2</v>
      </c>
      <c r="N679" s="15">
        <v>7.1452850000000004E-3</v>
      </c>
      <c r="O679" s="15">
        <v>2.0913028E-2</v>
      </c>
      <c r="P679" s="15">
        <v>2.3527156E-2</v>
      </c>
      <c r="Q679" s="85"/>
      <c r="R679" s="15">
        <v>3.0498166E-2</v>
      </c>
      <c r="S679" s="15">
        <v>1.9170276E-2</v>
      </c>
      <c r="T679" s="85"/>
      <c r="U679" s="15">
        <v>3.4855049999999999E-3</v>
      </c>
      <c r="V679" s="15">
        <v>3.0498166E-2</v>
      </c>
      <c r="W679" s="15">
        <v>6.0996332E-2</v>
      </c>
      <c r="X679" s="15">
        <v>0.285811382</v>
      </c>
      <c r="Y679" s="15">
        <v>1.9170276E-2</v>
      </c>
      <c r="Z679" s="15">
        <v>9.585138E-3</v>
      </c>
      <c r="AA679" s="15">
        <v>2.1784404E-2</v>
      </c>
      <c r="AC679">
        <f t="shared" si="125"/>
        <v>0.55959777500000007</v>
      </c>
    </row>
    <row r="680" spans="1:29" s="43" customFormat="1">
      <c r="A680" s="92"/>
      <c r="B680" s="92"/>
      <c r="C680" s="93"/>
      <c r="D680" s="92"/>
      <c r="E680" s="71" t="s">
        <v>1131</v>
      </c>
      <c r="F680" s="92"/>
      <c r="G680" s="41" t="s">
        <v>71</v>
      </c>
      <c r="H680" s="176"/>
      <c r="I680" s="87"/>
      <c r="J680" s="87"/>
      <c r="K680" s="87"/>
      <c r="L680" s="87"/>
      <c r="M680" s="87"/>
      <c r="N680" s="87"/>
      <c r="O680" s="87"/>
      <c r="P680" s="87"/>
      <c r="Q680" s="89"/>
      <c r="R680" s="87"/>
      <c r="S680" s="87"/>
      <c r="T680" s="89"/>
      <c r="U680" s="87"/>
      <c r="V680" s="87"/>
      <c r="W680" s="87"/>
      <c r="X680" s="87"/>
      <c r="Y680" s="87"/>
      <c r="Z680" s="87"/>
      <c r="AA680" s="87"/>
    </row>
    <row r="681" spans="1:29" s="10" customFormat="1">
      <c r="A681" s="8" t="s">
        <v>1135</v>
      </c>
      <c r="B681" s="10" t="s">
        <v>1126</v>
      </c>
      <c r="C681" s="7">
        <v>1992</v>
      </c>
      <c r="D681" s="58" t="s">
        <v>1136</v>
      </c>
      <c r="E681" s="8" t="s">
        <v>1135</v>
      </c>
      <c r="F681" s="58" t="s">
        <v>1137</v>
      </c>
      <c r="G681" s="24" t="s">
        <v>88</v>
      </c>
      <c r="H681" s="24">
        <v>232</v>
      </c>
      <c r="I681" s="15">
        <v>95.040400000000005</v>
      </c>
      <c r="J681" s="15">
        <v>8.1018177532922842E-2</v>
      </c>
      <c r="K681" s="15">
        <v>1.2626209485650311E-2</v>
      </c>
      <c r="L681" s="15">
        <v>1.893931422847547E-2</v>
      </c>
      <c r="M681" s="15">
        <v>5.0504837942601244E-2</v>
      </c>
      <c r="N681" s="15">
        <v>1.0784887268992974E-2</v>
      </c>
      <c r="O681" s="15">
        <v>3.787862845695094E-2</v>
      </c>
      <c r="P681" s="15">
        <v>6.733978392346833E-2</v>
      </c>
      <c r="Q681" s="109">
        <v>3.5774260209342552E-2</v>
      </c>
      <c r="R681" s="15">
        <v>4.1035180828363514E-2</v>
      </c>
      <c r="S681" s="15">
        <v>6.2078863304447375E-2</v>
      </c>
      <c r="T681" s="109">
        <v>5.5765758561622213E-2</v>
      </c>
      <c r="U681" s="15">
        <v>3.3669891961734165E-2</v>
      </c>
      <c r="V681" s="15">
        <v>4.9452653818797057E-2</v>
      </c>
      <c r="W681" s="15">
        <v>9.0487834647160564E-2</v>
      </c>
      <c r="X681" s="15">
        <v>0.10521841238041926</v>
      </c>
      <c r="Y681" s="15">
        <v>4.734828557118867E-2</v>
      </c>
      <c r="Z681" s="15">
        <v>4.734828557118867E-2</v>
      </c>
      <c r="AA681" s="15">
        <v>4.734828557118867E-2</v>
      </c>
      <c r="AC681">
        <f t="shared" si="125"/>
        <v>0.89461955126451476</v>
      </c>
    </row>
    <row r="682" spans="1:29" s="10" customFormat="1">
      <c r="A682" s="8" t="s">
        <v>1135</v>
      </c>
      <c r="B682" s="10" t="s">
        <v>1132</v>
      </c>
      <c r="C682" s="7">
        <v>1992</v>
      </c>
      <c r="D682" s="58" t="s">
        <v>1136</v>
      </c>
      <c r="E682" s="8" t="s">
        <v>1135</v>
      </c>
      <c r="F682" s="58" t="s">
        <v>1138</v>
      </c>
      <c r="G682" s="24" t="s">
        <v>88</v>
      </c>
      <c r="H682" s="24">
        <v>232</v>
      </c>
      <c r="I682" s="15">
        <v>92.369100000000003</v>
      </c>
      <c r="J682" s="15">
        <v>8.1195984371396926E-2</v>
      </c>
      <c r="K682" s="15">
        <v>1.082613124951959E-2</v>
      </c>
      <c r="L682" s="15">
        <v>1.7321809999231344E-2</v>
      </c>
      <c r="M682" s="15">
        <v>4.76349774978862E-2</v>
      </c>
      <c r="N682" s="15">
        <v>9.9600407495580232E-3</v>
      </c>
      <c r="O682" s="15">
        <v>3.5726233123414643E-2</v>
      </c>
      <c r="P682" s="15">
        <v>6.3874174372165582E-2</v>
      </c>
      <c r="Q682" s="109">
        <v>3.2478393748558772E-2</v>
      </c>
      <c r="R682" s="15">
        <v>4.2221911873126398E-2</v>
      </c>
      <c r="S682" s="15">
        <v>5.8461108747405788E-2</v>
      </c>
      <c r="T682" s="109">
        <v>5.4130656247597948E-2</v>
      </c>
      <c r="U682" s="15">
        <v>3.3561006873510733E-2</v>
      </c>
      <c r="V682" s="15">
        <v>4.5469751247982283E-2</v>
      </c>
      <c r="W682" s="15">
        <v>8.5526436871204758E-2</v>
      </c>
      <c r="X682" s="15">
        <v>0.10176563374548415</v>
      </c>
      <c r="Y682" s="15">
        <v>4.1139298748174444E-2</v>
      </c>
      <c r="Z682" s="15">
        <v>4.5469751247982283E-2</v>
      </c>
      <c r="AA682" s="15">
        <v>4.4387138123030315E-2</v>
      </c>
      <c r="AC682">
        <f t="shared" si="125"/>
        <v>0.85115043883723018</v>
      </c>
    </row>
    <row r="683" spans="1:29" s="10" customFormat="1">
      <c r="A683" s="8"/>
      <c r="C683" s="7"/>
      <c r="D683" s="58"/>
      <c r="E683" s="8"/>
      <c r="F683" s="117"/>
      <c r="G683" s="48"/>
      <c r="H683" s="24"/>
      <c r="I683" s="15"/>
      <c r="J683" s="15"/>
      <c r="K683" s="15"/>
      <c r="L683" s="15"/>
      <c r="M683" s="15"/>
      <c r="N683" s="15"/>
      <c r="O683" s="15"/>
      <c r="P683" s="15"/>
      <c r="Q683" s="109"/>
      <c r="R683" s="15"/>
      <c r="S683" s="15"/>
      <c r="T683" s="109"/>
      <c r="U683" s="15"/>
      <c r="V683" s="15"/>
      <c r="W683" s="15"/>
      <c r="X683" s="15"/>
      <c r="Y683" s="15"/>
      <c r="Z683" s="15"/>
      <c r="AA683" s="15"/>
      <c r="AC683"/>
    </row>
    <row r="684" spans="1:29">
      <c r="A684" s="6" t="s">
        <v>1139</v>
      </c>
      <c r="B684" s="10" t="s">
        <v>1132</v>
      </c>
      <c r="C684" s="7">
        <v>1992</v>
      </c>
      <c r="D684" s="6" t="s">
        <v>1140</v>
      </c>
      <c r="E684" s="8" t="s">
        <v>1139</v>
      </c>
      <c r="F684" s="6" t="s">
        <v>1141</v>
      </c>
      <c r="G684" s="7">
        <v>148</v>
      </c>
      <c r="H684" s="24">
        <v>217</v>
      </c>
      <c r="I684" s="15">
        <v>92.9876</v>
      </c>
      <c r="J684" s="15">
        <v>7.6354267000000003E-2</v>
      </c>
      <c r="K684" s="15">
        <v>1.6131183E-2</v>
      </c>
      <c r="L684" s="15">
        <v>1.8282006999999999E-2</v>
      </c>
      <c r="M684" s="15">
        <v>5.1619786000000001E-2</v>
      </c>
      <c r="N684" s="15">
        <v>1.0431498000000001E-2</v>
      </c>
      <c r="O684" s="15">
        <v>3.9790251999999998E-2</v>
      </c>
      <c r="P684" s="15">
        <v>6.8826381000000006E-2</v>
      </c>
      <c r="Q684" s="15">
        <v>3.4413191000000003E-2</v>
      </c>
      <c r="R684" s="15">
        <v>4.4091900000000003E-2</v>
      </c>
      <c r="S684" s="15">
        <v>6.3449320000000003E-2</v>
      </c>
      <c r="T684" s="15">
        <v>4.9468960999999999E-2</v>
      </c>
      <c r="U684" s="15">
        <v>3.0111542000000002E-2</v>
      </c>
      <c r="V684" s="15">
        <v>4.8393549000000001E-2</v>
      </c>
      <c r="W684" s="15">
        <v>9.0334625000000002E-2</v>
      </c>
      <c r="X684" s="15">
        <v>9.8937922999999997E-2</v>
      </c>
      <c r="Y684" s="15">
        <v>4.4091900000000003E-2</v>
      </c>
      <c r="Z684" s="15">
        <v>3.7639427000000003E-2</v>
      </c>
      <c r="AA684" s="15">
        <v>4.7318137000000003E-2</v>
      </c>
      <c r="AC684">
        <f t="shared" si="125"/>
        <v>0.86968584900000001</v>
      </c>
    </row>
    <row r="685" spans="1:29">
      <c r="A685" s="6" t="s">
        <v>1139</v>
      </c>
      <c r="B685" s="6" t="s">
        <v>74</v>
      </c>
      <c r="C685" s="91">
        <v>37159</v>
      </c>
      <c r="D685" s="6" t="s">
        <v>1140</v>
      </c>
      <c r="E685" s="8" t="s">
        <v>1139</v>
      </c>
      <c r="F685" s="6" t="s">
        <v>1142</v>
      </c>
      <c r="G685" s="7">
        <v>148</v>
      </c>
      <c r="H685" s="24">
        <v>217</v>
      </c>
      <c r="I685" s="15">
        <v>86.765000000000001</v>
      </c>
      <c r="J685" s="15">
        <v>5.9931999999999999E-2</v>
      </c>
      <c r="K685" s="15">
        <v>1.7864346E-2</v>
      </c>
      <c r="L685" s="15">
        <v>1.7864346E-2</v>
      </c>
      <c r="M685" s="15">
        <v>4.6101538999999997E-2</v>
      </c>
      <c r="N685" s="15">
        <v>1.1755892E-2</v>
      </c>
      <c r="O685" s="15">
        <v>3.5152423000000002E-2</v>
      </c>
      <c r="P685" s="15">
        <v>5.9931999999999999E-2</v>
      </c>
      <c r="Q685" s="15">
        <v>3.6881231E-2</v>
      </c>
      <c r="R685" s="15">
        <v>4.0338845999999998E-2</v>
      </c>
      <c r="S685" s="15">
        <v>5.8779461999999998E-2</v>
      </c>
      <c r="T685" s="15">
        <v>3.6881231E-2</v>
      </c>
      <c r="U685" s="15">
        <v>2.9389730999999999E-2</v>
      </c>
      <c r="V685" s="15">
        <v>4.6101538999999997E-2</v>
      </c>
      <c r="W685" s="15">
        <v>8.5287846E-2</v>
      </c>
      <c r="X685" s="15">
        <v>8.9321731000000001E-2</v>
      </c>
      <c r="Y685" s="15">
        <v>4.1491384999999999E-2</v>
      </c>
      <c r="Z685" s="15">
        <v>4.1491384999999999E-2</v>
      </c>
      <c r="AA685" s="15">
        <v>4.8406616E-2</v>
      </c>
      <c r="AC685">
        <f t="shared" si="125"/>
        <v>0.80297354900000006</v>
      </c>
    </row>
    <row r="686" spans="1:29">
      <c r="A686" s="6" t="s">
        <v>1139</v>
      </c>
      <c r="B686" s="6" t="s">
        <v>479</v>
      </c>
      <c r="C686" s="91">
        <v>37159</v>
      </c>
      <c r="D686" s="6" t="s">
        <v>1140</v>
      </c>
      <c r="E686" s="8" t="s">
        <v>1139</v>
      </c>
      <c r="F686" s="6" t="s">
        <v>1143</v>
      </c>
      <c r="G686" s="7">
        <v>148</v>
      </c>
      <c r="H686" s="24">
        <v>217</v>
      </c>
      <c r="I686" s="9">
        <v>85.064999999999998</v>
      </c>
      <c r="J686" s="9">
        <v>6.4656438999999996E-2</v>
      </c>
      <c r="K686" s="9">
        <v>1.7045788999999999E-2</v>
      </c>
      <c r="L686" s="9">
        <v>1.9396931999999999E-2</v>
      </c>
      <c r="M686" s="9">
        <v>4.7022864999999997E-2</v>
      </c>
      <c r="N686" s="9">
        <v>1.0756480000000001E-2</v>
      </c>
      <c r="O686" s="9">
        <v>3.6442719999999998E-2</v>
      </c>
      <c r="P686" s="9">
        <v>6.1717510000000003E-2</v>
      </c>
      <c r="Q686" s="9">
        <v>3.8793863999999997E-2</v>
      </c>
      <c r="R686" s="9">
        <v>3.9381648999999998E-2</v>
      </c>
      <c r="S686" s="9">
        <v>5.9366367000000003E-2</v>
      </c>
      <c r="T686" s="9">
        <v>3.8793863999999997E-2</v>
      </c>
      <c r="U686" s="9">
        <v>2.9389291000000001E-2</v>
      </c>
      <c r="V686" s="9">
        <v>4.7022864999999997E-2</v>
      </c>
      <c r="W686" s="9">
        <v>8.7580086000000001E-2</v>
      </c>
      <c r="X686" s="9">
        <v>9.2282372000000001E-2</v>
      </c>
      <c r="Y686" s="9">
        <v>4.2908363999999997E-2</v>
      </c>
      <c r="Z686" s="9">
        <v>4.4671721999999997E-2</v>
      </c>
      <c r="AA686" s="9">
        <v>4.9374007999999997E-2</v>
      </c>
      <c r="AC686">
        <f t="shared" si="125"/>
        <v>0.82660318700000002</v>
      </c>
    </row>
    <row r="687" spans="1:29">
      <c r="A687" s="6" t="s">
        <v>1139</v>
      </c>
      <c r="B687" s="6" t="s">
        <v>161</v>
      </c>
      <c r="C687" s="91">
        <v>37159</v>
      </c>
      <c r="D687" s="6" t="s">
        <v>1140</v>
      </c>
      <c r="E687" s="8" t="s">
        <v>1139</v>
      </c>
      <c r="F687" s="6" t="s">
        <v>1144</v>
      </c>
      <c r="G687" s="7">
        <v>148</v>
      </c>
      <c r="H687" s="24">
        <v>217</v>
      </c>
      <c r="I687" s="9">
        <v>84.305000000000007</v>
      </c>
      <c r="J687" s="9">
        <v>6.7018564000000003E-2</v>
      </c>
      <c r="K687" s="9">
        <v>1.7199453999999999E-2</v>
      </c>
      <c r="L687" s="9">
        <v>1.7792539E-2</v>
      </c>
      <c r="M687" s="9">
        <v>4.5667516999999998E-2</v>
      </c>
      <c r="N687" s="9">
        <v>1.2039618E-2</v>
      </c>
      <c r="O687" s="9">
        <v>3.6771247E-2</v>
      </c>
      <c r="P687" s="9">
        <v>6.1087717E-2</v>
      </c>
      <c r="Q687" s="9">
        <v>3.7364332E-2</v>
      </c>
      <c r="R687" s="9">
        <v>3.7957417E-2</v>
      </c>
      <c r="S687" s="9">
        <v>5.9308462999999999E-2</v>
      </c>
      <c r="T687" s="9">
        <v>3.7957417E-2</v>
      </c>
      <c r="U687" s="9">
        <v>2.9654231999999999E-2</v>
      </c>
      <c r="V687" s="9">
        <v>4.6260600999999998E-2</v>
      </c>
      <c r="W687" s="9">
        <v>8.5997272E-2</v>
      </c>
      <c r="X687" s="9">
        <v>9.1335033999999996E-2</v>
      </c>
      <c r="Y687" s="9">
        <v>4.2109009000000003E-2</v>
      </c>
      <c r="Z687" s="9">
        <v>4.6260600999999998E-2</v>
      </c>
      <c r="AA687" s="9">
        <v>4.7446770999999999E-2</v>
      </c>
      <c r="AC687">
        <f t="shared" si="125"/>
        <v>0.81922780499999992</v>
      </c>
    </row>
    <row r="688" spans="1:29">
      <c r="A688" s="6" t="s">
        <v>1139</v>
      </c>
      <c r="B688" s="6" t="s">
        <v>111</v>
      </c>
      <c r="C688" s="91">
        <v>37159</v>
      </c>
      <c r="D688" s="6" t="s">
        <v>1140</v>
      </c>
      <c r="E688" s="8" t="s">
        <v>1139</v>
      </c>
      <c r="F688" s="6" t="s">
        <v>1145</v>
      </c>
      <c r="G688" s="7">
        <v>148</v>
      </c>
      <c r="H688" s="24">
        <v>217</v>
      </c>
      <c r="I688" s="9">
        <v>85.965000000000003</v>
      </c>
      <c r="J688" s="9">
        <v>6.2816261999999998E-2</v>
      </c>
      <c r="K688" s="9">
        <v>1.7448961999999998E-2</v>
      </c>
      <c r="L688" s="9">
        <v>1.8612225999999999E-2</v>
      </c>
      <c r="M688" s="9">
        <v>4.6530565000000003E-2</v>
      </c>
      <c r="N688" s="9">
        <v>1.0624478999999999E-2</v>
      </c>
      <c r="O688" s="9">
        <v>3.664282E-2</v>
      </c>
      <c r="P688" s="9">
        <v>6.1652998000000001E-2</v>
      </c>
      <c r="Q688" s="9">
        <v>3.8387716000000002E-2</v>
      </c>
      <c r="R688" s="9">
        <v>3.7224451999999998E-2</v>
      </c>
      <c r="S688" s="9">
        <v>6.1071366000000002E-2</v>
      </c>
      <c r="T688" s="9">
        <v>3.5479556000000002E-2</v>
      </c>
      <c r="U688" s="9">
        <v>2.9663235E-2</v>
      </c>
      <c r="V688" s="9">
        <v>4.7112197000000001E-2</v>
      </c>
      <c r="W688" s="9">
        <v>8.6081544999999995E-2</v>
      </c>
      <c r="X688" s="9">
        <v>9.0152968999999999E-2</v>
      </c>
      <c r="Y688" s="9">
        <v>4.3040771999999998E-2</v>
      </c>
      <c r="Z688" s="9">
        <v>4.6530565000000003E-2</v>
      </c>
      <c r="AA688" s="9">
        <v>4.7693829E-2</v>
      </c>
      <c r="AC688">
        <f t="shared" si="125"/>
        <v>0.816766514</v>
      </c>
    </row>
    <row r="689" spans="3:29" s="64" customFormat="1">
      <c r="C689" s="278"/>
      <c r="E689" s="71" t="s">
        <v>1139</v>
      </c>
      <c r="G689" s="41" t="s">
        <v>71</v>
      </c>
      <c r="H689" s="276" t="s">
        <v>125</v>
      </c>
      <c r="J689" s="64">
        <f>AVERAGE(J681:J688)</f>
        <v>7.0427384843474258E-2</v>
      </c>
      <c r="K689" s="64">
        <f t="shared" ref="K689:AC689" si="140">AVERAGE(K681:K688)</f>
        <v>1.5591724962167127E-2</v>
      </c>
      <c r="L689" s="64">
        <f t="shared" si="140"/>
        <v>1.8315596318243834E-2</v>
      </c>
      <c r="M689" s="64">
        <f t="shared" si="140"/>
        <v>4.7868869634355347E-2</v>
      </c>
      <c r="N689" s="64">
        <f t="shared" si="140"/>
        <v>1.0907556431221571E-2</v>
      </c>
      <c r="O689" s="64">
        <f t="shared" si="140"/>
        <v>3.6914903368623651E-2</v>
      </c>
      <c r="P689" s="64">
        <f t="shared" si="140"/>
        <v>6.3490080613661987E-2</v>
      </c>
      <c r="Q689" s="64">
        <f t="shared" si="140"/>
        <v>3.6298998279700193E-2</v>
      </c>
      <c r="R689" s="64">
        <f t="shared" si="140"/>
        <v>4.0321622385927125E-2</v>
      </c>
      <c r="S689" s="64">
        <f t="shared" si="140"/>
        <v>6.0359278578836162E-2</v>
      </c>
      <c r="T689" s="64">
        <f t="shared" si="140"/>
        <v>4.406820625846003E-2</v>
      </c>
      <c r="U689" s="64">
        <f t="shared" si="140"/>
        <v>3.077698997646356E-2</v>
      </c>
      <c r="V689" s="64">
        <f t="shared" si="140"/>
        <v>4.7116165152397048E-2</v>
      </c>
      <c r="W689" s="64">
        <f t="shared" si="140"/>
        <v>8.7327949359766482E-2</v>
      </c>
      <c r="X689" s="64">
        <f t="shared" si="140"/>
        <v>9.5573439303700505E-2</v>
      </c>
      <c r="Y689" s="64">
        <f t="shared" si="140"/>
        <v>4.3161287759909017E-2</v>
      </c>
      <c r="Z689" s="64">
        <f t="shared" si="140"/>
        <v>4.4201676688452991E-2</v>
      </c>
      <c r="AA689" s="64">
        <f t="shared" si="140"/>
        <v>4.7424969242031281E-2</v>
      </c>
      <c r="AC689" s="64">
        <f t="shared" si="140"/>
        <v>0.84014669915739215</v>
      </c>
    </row>
  </sheetData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AMIS mit Mwert ergänzt</vt:lpstr>
    </vt:vector>
  </TitlesOfParts>
  <Company>EVD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Annelies Bracher</dc:creator>
  <cp:lastModifiedBy>Annelies Bracher</cp:lastModifiedBy>
  <dcterms:created xsi:type="dcterms:W3CDTF">2011-07-18T16:28:00Z</dcterms:created>
  <dcterms:modified xsi:type="dcterms:W3CDTF">2011-07-18T16:29:37Z</dcterms:modified>
</cp:coreProperties>
</file>