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vmlDrawing3.xml" ContentType="application/vnd.openxmlformats-officedocument.vmlDrawing"/>
  <Override PartName="/xl/comments1.xml" ContentType="application/vnd.openxmlformats-officedocument.spreadsheetml.comment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Gerste" sheetId="1" state="visible" r:id="rId2"/>
  </sheets>
  <calcPr iterateCount="100" refMode="A1" iterate="false" iterateDelta="0.0001"/>
</workbook>
</file>

<file path=xl/comments1.xml><?xml version="1.0" encoding="utf-8"?>
<comments xmlns="http://schemas.openxmlformats.org/spreadsheetml/2006/main">
  <authors>
    <author/>
  </authors>
  <commentList>
    <comment authorId="0" ref="H1">
      <text>
        <t>alp-brn:
Dumas</t>
      </text>
    </comment>
    <comment authorId="0" ref="I1">
      <text>
        <t>alp-brn:
Kjeldahl</t>
      </text>
    </comment>
    <comment authorId="0" ref="J1">
      <text>
        <t>alp-brn:
Kjeldahl</t>
      </text>
    </comment>
    <comment authorId="0" ref="H19">
      <text>
        <t>alp-brn:
AMIS berarbeiten</t>
      </text>
    </comment>
    <comment authorId="0" ref="AP21">
      <text>
        <t>alp-brn:
expandiert</t>
      </text>
    </comment>
    <comment authorId="0" ref="AC28">
      <text>
        <t>alp-brn:
1.4866 g/kg TS
Extremwert</t>
      </text>
    </comment>
  </commentList>
</comments>
</file>

<file path=xl/sharedStrings.xml><?xml version="1.0" encoding="utf-8"?>
<sst xmlns="http://schemas.openxmlformats.org/spreadsheetml/2006/main" count="225" uniqueCount="95">
  <si>
    <t>Überprodukt rohnmin</t>
  </si>
  <si>
    <t>Anbauort</t>
  </si>
  <si>
    <t>Probe</t>
  </si>
  <si>
    <t>TSO</t>
  </si>
  <si>
    <t>TSL</t>
  </si>
  <si>
    <t>OS</t>
  </si>
  <si>
    <t>RA</t>
  </si>
  <si>
    <t>RP</t>
  </si>
  <si>
    <t>RPK</t>
  </si>
  <si>
    <t>RPT</t>
  </si>
  <si>
    <t>RPL</t>
  </si>
  <si>
    <t>RP def</t>
  </si>
  <si>
    <t>RL</t>
  </si>
  <si>
    <t>RLB</t>
  </si>
  <si>
    <t>RLT</t>
  </si>
  <si>
    <t>RLBT</t>
  </si>
  <si>
    <t>RLPS</t>
  </si>
  <si>
    <t>RLGC</t>
  </si>
  <si>
    <t>RL def</t>
  </si>
  <si>
    <t>RF</t>
  </si>
  <si>
    <t>RFB</t>
  </si>
  <si>
    <t>NfE</t>
  </si>
  <si>
    <t>ST</t>
  </si>
  <si>
    <t>ZUCK</t>
  </si>
  <si>
    <t>NDFB</t>
  </si>
  <si>
    <t>ADFB</t>
  </si>
  <si>
    <t>NFC</t>
  </si>
  <si>
    <t>BE</t>
  </si>
  <si>
    <t>CA</t>
  </si>
  <si>
    <t>P</t>
  </si>
  <si>
    <t>MG</t>
  </si>
  <si>
    <t>K</t>
  </si>
  <si>
    <t>NA</t>
  </si>
  <si>
    <t>S</t>
  </si>
  <si>
    <t>Cl</t>
  </si>
  <si>
    <t>FE</t>
  </si>
  <si>
    <t>CU</t>
  </si>
  <si>
    <t>ZN</t>
  </si>
  <si>
    <t>MN</t>
  </si>
  <si>
    <t>Co</t>
  </si>
  <si>
    <t>SE</t>
  </si>
  <si>
    <t>aRP in Sacco</t>
  </si>
  <si>
    <t>Produktion</t>
  </si>
  <si>
    <t>arrival</t>
  </si>
  <si>
    <t>g/kg</t>
  </si>
  <si>
    <t>g/kg TS</t>
  </si>
  <si>
    <t>mg/kg TS</t>
  </si>
  <si>
    <t>ug/kg</t>
  </si>
  <si>
    <t>%</t>
  </si>
  <si>
    <t>Wintergerste</t>
  </si>
  <si>
    <t>Schweiz</t>
  </si>
  <si>
    <t>Sommergerste</t>
  </si>
  <si>
    <t>Westschweiz</t>
  </si>
  <si>
    <t>Gerste</t>
  </si>
  <si>
    <t>Montet-Cudrefin</t>
  </si>
  <si>
    <t>Orge entier</t>
  </si>
  <si>
    <t>&lt;1.0</t>
  </si>
  <si>
    <t>orge moulu</t>
  </si>
  <si>
    <t>ORGE APLATIE </t>
  </si>
  <si>
    <t>ORGE APLATIE 1                </t>
  </si>
  <si>
    <t>Orge en grains                </t>
  </si>
  <si>
    <t>Orge expandée                 </t>
  </si>
  <si>
    <t>Orge grains                   </t>
  </si>
  <si>
    <t>Orge granulé</t>
  </si>
  <si>
    <t>Gerste Bio</t>
  </si>
  <si>
    <t>Gerste undef</t>
  </si>
  <si>
    <t>&lt;20</t>
  </si>
  <si>
    <t>&lt;0.20</t>
  </si>
  <si>
    <t> 6-DEC-2005</t>
  </si>
  <si>
    <t>Gerste </t>
  </si>
  <si>
    <t>Gerste o HLG</t>
  </si>
  <si>
    <t>Illnau</t>
  </si>
  <si>
    <t>Wohlen</t>
  </si>
  <si>
    <t>Sursee</t>
  </si>
  <si>
    <t>Bussy</t>
  </si>
  <si>
    <t>Echallens</t>
  </si>
  <si>
    <t>Aigle</t>
  </si>
  <si>
    <t>Eysins</t>
  </si>
  <si>
    <t>Aubonne</t>
  </si>
  <si>
    <t>Cugy</t>
  </si>
  <si>
    <t>Alle</t>
  </si>
  <si>
    <t>Düdingen</t>
  </si>
  <si>
    <t>La Praille</t>
  </si>
  <si>
    <t>Eiken</t>
  </si>
  <si>
    <t>Frauenfeld</t>
  </si>
  <si>
    <t>Avenches</t>
  </si>
  <si>
    <t>Wichtracht</t>
  </si>
  <si>
    <t>Busswil b Büren</t>
  </si>
  <si>
    <t>&lt;0.1</t>
  </si>
  <si>
    <t>n</t>
  </si>
  <si>
    <t>x</t>
  </si>
  <si>
    <t>sd</t>
  </si>
  <si>
    <t>min</t>
  </si>
  <si>
    <t>max</t>
  </si>
  <si>
    <t>Median</t>
  </si>
</sst>
</file>

<file path=xl/styles.xml><?xml version="1.0" encoding="utf-8"?>
<styleSheet xmlns="http://schemas.openxmlformats.org/spreadsheetml/2006/main">
  <numFmts count="8">
    <numFmt formatCode="GENERAL" numFmtId="164"/>
    <numFmt formatCode="GENERAL" numFmtId="165"/>
    <numFmt formatCode="0.0000" numFmtId="166"/>
    <numFmt formatCode="DD/MM/YYYY;@" numFmtId="167"/>
    <numFmt formatCode="0.00" numFmtId="168"/>
    <numFmt formatCode="M/D/YYYY" numFmtId="169"/>
    <numFmt formatCode="0.0" numFmtId="170"/>
    <numFmt formatCode="0.000" numFmtId="171"/>
  </numFmts>
  <fonts count="11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color rgb="00000000"/>
      <sz val="10"/>
    </font>
    <font>
      <name val="Tahoma"/>
      <family val="2"/>
      <color rgb="00000000"/>
      <sz val="10"/>
    </font>
    <font>
      <name val="Arial"/>
      <family val="2"/>
      <b val="true"/>
      <sz val="10"/>
    </font>
    <font>
      <name val="Tahoma"/>
      <family val="2"/>
      <b val="true"/>
      <color rgb="00000000"/>
      <sz val="10"/>
    </font>
    <font>
      <name val="Arial"/>
      <family val="2"/>
      <b val="true"/>
      <color rgb="00000000"/>
      <sz val="10"/>
    </font>
    <font>
      <name val="Arial"/>
      <family val="2"/>
      <color rgb="00FF0000"/>
      <sz val="10"/>
    </font>
    <font>
      <name val="Tahoma"/>
      <family val="2"/>
      <color rgb="00FF0000"/>
      <sz val="10"/>
    </font>
  </fonts>
  <fills count="6">
    <fill>
      <patternFill patternType="none"/>
    </fill>
    <fill>
      <patternFill patternType="gray125"/>
    </fill>
    <fill>
      <patternFill patternType="solid">
        <fgColor rgb="00C0C0C0"/>
        <bgColor rgb="00CCCCFF"/>
      </patternFill>
    </fill>
    <fill>
      <patternFill patternType="solid">
        <fgColor rgb="00FFCC99"/>
        <bgColor rgb="00C0C0C0"/>
      </patternFill>
    </fill>
    <fill>
      <patternFill patternType="solid">
        <fgColor rgb="00CCFFCC"/>
        <bgColor rgb="00CCFFFF"/>
      </patternFill>
    </fill>
    <fill>
      <patternFill patternType="solid">
        <fgColor rgb="00FF9900"/>
        <bgColor rgb="00FFCC00"/>
      </patternFill>
    </fill>
  </fills>
  <borders count="5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 style="thin"/>
      <top/>
      <bottom style="thin"/>
      <diagonal/>
    </border>
    <border diagonalDown="false" diagonalUp="false">
      <left style="thin">
        <color rgb="00C0C0C0"/>
      </left>
      <right style="thin">
        <color rgb="00C0C0C0"/>
      </right>
      <top style="thin">
        <color rgb="00C0C0C0"/>
      </top>
      <bottom style="thin">
        <color rgb="00C0C0C0"/>
      </bottom>
      <diagonal/>
    </border>
    <border diagonalDown="false" diagonalUp="false">
      <left/>
      <right style="thin"/>
      <top/>
      <bottom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</cellStyleXfs>
  <cellXfs count="81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5" xfId="22"/>
    <xf applyAlignment="false" applyBorder="false" applyFont="false" applyProtection="false" borderId="0" fillId="0" fontId="0" numFmtId="166" xfId="22"/>
    <xf applyAlignment="true" applyBorder="true" applyFont="true" applyProtection="false" borderId="1" fillId="2" fontId="5" numFmtId="165" xfId="21">
      <alignment horizontal="center" indent="0" shrinkToFit="false" textRotation="0" vertical="bottom" wrapText="false"/>
    </xf>
    <xf applyAlignment="true" applyBorder="true" applyFont="true" applyProtection="false" borderId="1" fillId="2" fontId="5" numFmtId="167" xfId="21">
      <alignment horizontal="center" indent="0" shrinkToFit="false" textRotation="0" vertical="bottom" wrapText="false"/>
    </xf>
    <xf applyAlignment="true" applyBorder="true" applyFont="true" applyProtection="false" borderId="1" fillId="3" fontId="5" numFmtId="165" xfId="21">
      <alignment horizontal="center" indent="0" shrinkToFit="false" textRotation="0" vertical="bottom" wrapText="false"/>
    </xf>
    <xf applyAlignment="true" applyBorder="true" applyFont="true" applyProtection="false" borderId="1" fillId="3" fontId="5" numFmtId="166" xfId="21">
      <alignment horizontal="center" indent="0" shrinkToFit="false" textRotation="0" vertical="bottom" wrapText="false"/>
    </xf>
    <xf applyAlignment="true" applyBorder="true" applyFont="true" applyProtection="false" borderId="2" fillId="3" fontId="5" numFmtId="168" xfId="21">
      <alignment horizontal="center" indent="0" shrinkToFit="false" textRotation="0" vertical="bottom" wrapText="false"/>
    </xf>
    <xf applyAlignment="false" applyBorder="false" applyFont="false" applyProtection="false" borderId="0" fillId="0" fontId="0" numFmtId="165" xfId="22"/>
    <xf applyAlignment="true" applyBorder="true" applyFont="true" applyProtection="false" borderId="0" fillId="2" fontId="5" numFmtId="165" xfId="21">
      <alignment horizontal="center" indent="0" shrinkToFit="false" textRotation="0" vertical="bottom" wrapText="false"/>
    </xf>
    <xf applyAlignment="true" applyBorder="true" applyFont="true" applyProtection="false" borderId="0" fillId="2" fontId="5" numFmtId="167" xfId="21">
      <alignment horizontal="center" indent="0" shrinkToFit="false" textRotation="0" vertical="bottom" wrapText="false"/>
    </xf>
    <xf applyAlignment="true" applyBorder="false" applyFont="true" applyProtection="false" borderId="0" fillId="3" fontId="0" numFmtId="165" xfId="22">
      <alignment horizontal="center" indent="0" shrinkToFit="false" textRotation="0" vertical="bottom" wrapText="false"/>
    </xf>
    <xf applyAlignment="true" applyBorder="false" applyFont="true" applyProtection="false" borderId="0" fillId="3" fontId="0" numFmtId="166" xfId="22">
      <alignment horizontal="center" indent="0" shrinkToFit="false" textRotation="0" vertical="bottom" wrapText="false"/>
    </xf>
    <xf applyAlignment="true" applyBorder="false" applyFont="true" applyProtection="false" borderId="0" fillId="3" fontId="0" numFmtId="168" xfId="22">
      <alignment horizontal="center" indent="0" shrinkToFit="false" textRotation="0" vertical="bottom" wrapText="false"/>
    </xf>
    <xf applyAlignment="false" applyBorder="false" applyFont="true" applyProtection="false" borderId="0" fillId="0" fontId="6" numFmtId="165" xfId="22"/>
    <xf applyAlignment="true" applyBorder="true" applyFont="true" applyProtection="false" borderId="3" fillId="0" fontId="7" numFmtId="165" xfId="21">
      <alignment horizontal="general" indent="0" shrinkToFit="false" textRotation="0" vertical="bottom" wrapText="false"/>
    </xf>
    <xf applyAlignment="true" applyBorder="true" applyFont="true" applyProtection="false" borderId="3" fillId="0" fontId="7" numFmtId="167" xfId="21">
      <alignment horizontal="general" indent="0" shrinkToFit="false" textRotation="0" vertical="bottom" wrapText="false"/>
    </xf>
    <xf applyAlignment="false" applyBorder="false" applyFont="true" applyProtection="false" borderId="0" fillId="0" fontId="0" numFmtId="165" xfId="22"/>
    <xf applyAlignment="false" applyBorder="false" applyFont="true" applyProtection="false" borderId="0" fillId="0" fontId="6" numFmtId="166" xfId="22"/>
    <xf applyAlignment="false" applyBorder="false" applyFont="true" applyProtection="false" borderId="0" fillId="0" fontId="6" numFmtId="168" xfId="22"/>
    <xf applyAlignment="true" applyBorder="true" applyFont="true" applyProtection="false" borderId="3" fillId="0" fontId="5" numFmtId="165" xfId="21">
      <alignment horizontal="general" indent="0" shrinkToFit="false" textRotation="0" vertical="bottom" wrapText="false"/>
    </xf>
    <xf applyAlignment="true" applyBorder="true" applyFont="true" applyProtection="false" borderId="0" fillId="0" fontId="7" numFmtId="167" xfId="21">
      <alignment horizontal="general" indent="0" shrinkToFit="false" textRotation="0" vertical="bottom" wrapText="false"/>
    </xf>
    <xf applyAlignment="false" applyBorder="false" applyFont="true" applyProtection="false" borderId="0" fillId="4" fontId="6" numFmtId="165" xfId="22"/>
    <xf applyAlignment="false" applyBorder="false" applyFont="true" applyProtection="false" borderId="0" fillId="0" fontId="8" numFmtId="165" xfId="22"/>
    <xf applyAlignment="false" applyBorder="false" applyFont="true" applyProtection="false" borderId="0" fillId="0" fontId="6" numFmtId="166" xfId="22"/>
    <xf applyAlignment="false" applyBorder="false" applyFont="true" applyProtection="false" borderId="0" fillId="0" fontId="0" numFmtId="169" xfId="22"/>
    <xf applyAlignment="true" applyBorder="true" applyFont="true" applyProtection="false" borderId="0" fillId="0" fontId="5" numFmtId="165" xfId="21">
      <alignment horizontal="right" indent="0" shrinkToFit="false" textRotation="0" vertical="bottom" wrapText="false"/>
    </xf>
    <xf applyAlignment="false" applyBorder="false" applyFont="true" applyProtection="false" borderId="0" fillId="4" fontId="0" numFmtId="165" xfId="22"/>
    <xf applyAlignment="false" applyBorder="false" applyFont="true" applyProtection="false" borderId="0" fillId="0" fontId="0" numFmtId="166" xfId="22"/>
    <xf applyAlignment="false" applyBorder="false" applyFont="false" applyProtection="true" borderId="0" fillId="0" fontId="0" numFmtId="170" xfId="22">
      <protection hidden="false" locked="true"/>
    </xf>
    <xf applyAlignment="false" applyBorder="false" applyFont="false" applyProtection="true" borderId="0" fillId="0" fontId="0" numFmtId="168" xfId="22">
      <protection hidden="false" locked="true"/>
    </xf>
    <xf applyAlignment="false" applyBorder="false" applyFont="false" applyProtection="false" borderId="0" fillId="0" fontId="0" numFmtId="166" xfId="22"/>
    <xf applyAlignment="false" applyBorder="false" applyFont="true" applyProtection="true" borderId="0" fillId="0" fontId="4" numFmtId="166" xfId="22">
      <protection hidden="false" locked="true"/>
    </xf>
    <xf applyAlignment="false" applyBorder="true" applyFont="false" applyProtection="false" borderId="0" fillId="0" fontId="0" numFmtId="170" xfId="22"/>
    <xf applyAlignment="false" applyBorder="false" applyFont="true" applyProtection="true" borderId="0" fillId="0" fontId="4" numFmtId="165" xfId="22">
      <protection hidden="false" locked="true"/>
    </xf>
    <xf applyAlignment="false" applyBorder="true" applyFont="true" applyProtection="true" borderId="4" fillId="0" fontId="4" numFmtId="165" xfId="22">
      <protection hidden="false" locked="true"/>
    </xf>
    <xf applyAlignment="true" applyBorder="true" applyFont="true" applyProtection="false" borderId="3" fillId="0" fontId="5" numFmtId="165" xfId="21">
      <alignment horizontal="right" indent="0" shrinkToFit="false" textRotation="0" vertical="bottom" wrapText="false"/>
    </xf>
    <xf applyAlignment="true" applyBorder="true" applyFont="true" applyProtection="false" borderId="3" fillId="0" fontId="5" numFmtId="167" xfId="21">
      <alignment horizontal="general" indent="0" shrinkToFit="false" textRotation="0" vertical="bottom" wrapText="false"/>
    </xf>
    <xf applyAlignment="false" applyBorder="false" applyFont="true" applyProtection="false" borderId="0" fillId="0" fontId="0" numFmtId="168" xfId="22"/>
    <xf applyAlignment="false" applyBorder="false" applyFont="true" applyProtection="false" borderId="0" fillId="0" fontId="9" numFmtId="165" xfId="22"/>
    <xf applyAlignment="true" applyBorder="true" applyFont="true" applyProtection="false" borderId="0" fillId="0" fontId="5" numFmtId="167" xfId="21">
      <alignment horizontal="general" indent="0" shrinkToFit="false" textRotation="0" vertical="bottom" wrapText="false"/>
    </xf>
    <xf applyAlignment="true" applyBorder="false" applyFont="false" applyProtection="false" borderId="0" fillId="0" fontId="0" numFmtId="165" xfId="22">
      <alignment horizontal="left" indent="0" shrinkToFit="false" textRotation="0" vertical="bottom" wrapText="false"/>
    </xf>
    <xf applyAlignment="true" applyBorder="true" applyFont="true" applyProtection="false" borderId="3" fillId="0" fontId="10" numFmtId="166" xfId="21">
      <alignment horizontal="right" indent="0" shrinkToFit="false" textRotation="0" vertical="bottom" wrapText="false"/>
    </xf>
    <xf applyAlignment="true" applyBorder="true" applyFont="true" applyProtection="false" borderId="3" fillId="0" fontId="5" numFmtId="166" xfId="21">
      <alignment horizontal="right" indent="0" shrinkToFit="false" textRotation="0" vertical="bottom" wrapText="false"/>
    </xf>
    <xf applyAlignment="true" applyBorder="false" applyFont="true" applyProtection="false" borderId="0" fillId="0" fontId="5" numFmtId="166" xfId="21">
      <alignment horizontal="right" indent="0" shrinkToFit="false" textRotation="0" vertical="bottom" wrapText="false"/>
    </xf>
    <xf applyAlignment="false" applyBorder="false" applyFont="true" applyProtection="false" borderId="0" fillId="0" fontId="4" numFmtId="165" xfId="22"/>
    <xf applyAlignment="false" applyBorder="false" applyFont="false" applyProtection="false" borderId="0" fillId="0" fontId="0" numFmtId="170" xfId="22"/>
    <xf applyAlignment="false" applyBorder="false" applyFont="false" applyProtection="false" borderId="0" fillId="0" fontId="0" numFmtId="168" xfId="22"/>
    <xf applyAlignment="false" applyBorder="true" applyFont="false" applyProtection="false" borderId="0" fillId="0" fontId="0" numFmtId="165" xfId="22"/>
    <xf applyAlignment="false" applyBorder="true" applyFont="false" applyProtection="false" borderId="0" fillId="0" fontId="0" numFmtId="171" xfId="22"/>
    <xf applyAlignment="true" applyBorder="true" applyFont="true" applyProtection="false" borderId="0" fillId="0" fontId="5" numFmtId="166" xfId="21">
      <alignment horizontal="right" indent="0" shrinkToFit="false" textRotation="0" vertical="bottom" wrapText="false"/>
    </xf>
    <xf applyAlignment="true" applyBorder="false" applyFont="true" applyProtection="false" borderId="0" fillId="0" fontId="4" numFmtId="165" xfId="21">
      <alignment horizontal="general" indent="0" shrinkToFit="false" textRotation="0" vertical="bottom" wrapText="false"/>
    </xf>
    <xf applyAlignment="false" applyBorder="false" applyFont="false" applyProtection="false" borderId="0" fillId="0" fontId="0" numFmtId="169" xfId="22"/>
    <xf applyAlignment="false" applyBorder="true" applyFont="true" applyProtection="false" borderId="0" fillId="0" fontId="0" numFmtId="171" xfId="22"/>
    <xf applyAlignment="false" applyBorder="true" applyFont="true" applyProtection="false" borderId="0" fillId="4" fontId="0" numFmtId="171" xfId="22"/>
    <xf applyAlignment="true" applyBorder="true" applyFont="true" applyProtection="false" borderId="0" fillId="0" fontId="0" numFmtId="165" xfId="22">
      <alignment horizontal="center" indent="0" shrinkToFit="false" textRotation="0" vertical="center" wrapText="false"/>
    </xf>
    <xf applyAlignment="false" applyBorder="false" applyFont="false" applyProtection="false" borderId="0" fillId="0" fontId="0" numFmtId="167" xfId="22"/>
    <xf applyAlignment="true" applyBorder="true" applyFont="true" applyProtection="false" borderId="3" fillId="5" fontId="5" numFmtId="165" xfId="21">
      <alignment horizontal="general" indent="0" shrinkToFit="false" textRotation="0" vertical="bottom" wrapText="false"/>
    </xf>
    <xf applyAlignment="true" applyBorder="true" applyFont="true" applyProtection="false" borderId="0" fillId="5" fontId="5" numFmtId="167" xfId="21">
      <alignment horizontal="general" indent="0" shrinkToFit="false" textRotation="0" vertical="bottom" wrapText="false"/>
    </xf>
    <xf applyAlignment="false" applyBorder="false" applyFont="true" applyProtection="false" borderId="0" fillId="5" fontId="0" numFmtId="165" xfId="22"/>
    <xf applyAlignment="true" applyBorder="false" applyFont="true" applyProtection="false" borderId="0" fillId="5" fontId="4" numFmtId="165" xfId="21">
      <alignment horizontal="right" indent="0" shrinkToFit="false" textRotation="0" vertical="bottom" wrapText="false"/>
    </xf>
    <xf applyAlignment="true" applyBorder="false" applyFont="true" applyProtection="false" borderId="0" fillId="5" fontId="0" numFmtId="165" xfId="22">
      <alignment horizontal="center" indent="0" shrinkToFit="false" textRotation="0" vertical="bottom" wrapText="false"/>
    </xf>
    <xf applyAlignment="true" applyBorder="true" applyFont="true" applyProtection="false" borderId="3" fillId="5" fontId="7" numFmtId="165" xfId="21">
      <alignment horizontal="general" indent="0" shrinkToFit="false" textRotation="0" vertical="bottom" wrapText="false"/>
    </xf>
    <xf applyAlignment="true" applyBorder="true" applyFont="true" applyProtection="false" borderId="0" fillId="5" fontId="7" numFmtId="167" xfId="21">
      <alignment horizontal="general" indent="0" shrinkToFit="false" textRotation="0" vertical="bottom" wrapText="false"/>
    </xf>
    <xf applyAlignment="false" applyBorder="false" applyFont="true" applyProtection="false" borderId="0" fillId="5" fontId="6" numFmtId="165" xfId="22"/>
    <xf applyAlignment="true" applyBorder="false" applyFont="true" applyProtection="false" borderId="0" fillId="5" fontId="8" numFmtId="165" xfId="21">
      <alignment horizontal="right" indent="0" shrinkToFit="false" textRotation="0" vertical="bottom" wrapText="false"/>
    </xf>
    <xf applyAlignment="true" applyBorder="false" applyFont="true" applyProtection="false" borderId="0" fillId="5" fontId="6" numFmtId="165" xfId="22">
      <alignment horizontal="center" indent="0" shrinkToFit="false" textRotation="0" vertical="bottom" wrapText="false"/>
    </xf>
    <xf applyAlignment="false" applyBorder="false" applyFont="true" applyProtection="false" borderId="0" fillId="5" fontId="6" numFmtId="166" xfId="22"/>
    <xf applyAlignment="true" applyBorder="true" applyFont="true" applyProtection="false" borderId="3" fillId="5" fontId="5" numFmtId="171" xfId="21">
      <alignment horizontal="general" indent="0" shrinkToFit="false" textRotation="0" vertical="bottom" wrapText="false"/>
    </xf>
    <xf applyAlignment="true" applyBorder="true" applyFont="true" applyProtection="false" borderId="0" fillId="5" fontId="5" numFmtId="171" xfId="21">
      <alignment horizontal="general" indent="0" shrinkToFit="false" textRotation="0" vertical="bottom" wrapText="false"/>
    </xf>
    <xf applyAlignment="false" applyBorder="false" applyFont="true" applyProtection="false" borderId="0" fillId="5" fontId="0" numFmtId="171" xfId="22"/>
    <xf applyAlignment="true" applyBorder="false" applyFont="true" applyProtection="false" borderId="0" fillId="5" fontId="4" numFmtId="171" xfId="21">
      <alignment horizontal="right" indent="0" shrinkToFit="false" textRotation="0" vertical="bottom" wrapText="false"/>
    </xf>
    <xf applyAlignment="true" applyBorder="false" applyFont="true" applyProtection="false" borderId="0" fillId="5" fontId="0" numFmtId="171" xfId="22">
      <alignment horizontal="center" indent="0" shrinkToFit="false" textRotation="0" vertical="bottom" wrapText="false"/>
    </xf>
    <xf applyAlignment="false" applyBorder="false" applyFont="true" applyProtection="false" borderId="0" fillId="5" fontId="0" numFmtId="166" xfId="22"/>
    <xf applyAlignment="true" applyBorder="true" applyFont="true" applyProtection="false" borderId="3" fillId="3" fontId="5" numFmtId="165" xfId="21">
      <alignment horizontal="general" indent="0" shrinkToFit="false" textRotation="0" vertical="bottom" wrapText="false"/>
    </xf>
    <xf applyAlignment="true" applyBorder="true" applyFont="true" applyProtection="false" borderId="3" fillId="3" fontId="7" numFmtId="165" xfId="21">
      <alignment horizontal="general" indent="0" shrinkToFit="false" textRotation="0" vertical="bottom" wrapText="false"/>
    </xf>
    <xf applyAlignment="true" applyBorder="true" applyFont="true" applyProtection="false" borderId="0" fillId="3" fontId="7" numFmtId="167" xfId="21">
      <alignment horizontal="general" indent="0" shrinkToFit="false" textRotation="0" vertical="bottom" wrapText="false"/>
    </xf>
    <xf applyAlignment="false" applyBorder="false" applyFont="true" applyProtection="false" borderId="0" fillId="3" fontId="6" numFmtId="165" xfId="22"/>
    <xf applyAlignment="false" applyBorder="false" applyFont="true" applyProtection="false" borderId="0" fillId="3" fontId="0" numFmtId="165" xfId="22"/>
    <xf applyAlignment="false" applyBorder="false" applyFont="true" applyProtection="false" borderId="0" fillId="3" fontId="6" numFmtId="166" xfId="22"/>
    <xf applyAlignment="false" applyBorder="false" applyFont="true" applyProtection="false" borderId="0" fillId="3" fontId="6" numFmtId="168" xfId="22"/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Standard 2" xfId="20"/>
    <cellStyle builtinId="54" customBuiltin="true" name="Standard_Tabelle1" xfId="21"/>
    <cellStyle builtinId="54" customBuiltin="true" name="Excel Built-in Normal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vmlDrawing3.xml><?xml version="1.0" encoding="UTF-8" standalone="yes"?>
<xml xmlns:o="urn:schemas-microsoft-com:office:office" xmlns:v="urn:schemas-microsoft-com:vml" xmlns:x="urn:schemas-microsoft-com:office:excel"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8025673" style="position:absolute;margin-left:548.2pt;margin-top:0pt;width:82.15pt;height:28.0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0</x:Row><x:Column>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8025674" style="position:absolute;margin-left:607.25pt;margin-top:0pt;width:82.15pt;height:28.0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0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8025675" style="position:absolute;margin-left:666.35pt;margin-top:0pt;width:82.15pt;height:28.0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0</x:Row><x:Column>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8025676" style="position:absolute;margin-left:548.2pt;margin-top:186.95pt;width:82.15pt;height:39.2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18</x:Row><x:Column>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8025677" style="position:absolute;margin-left:2464.8pt;margin-top:212.5pt;width:82.15pt;height:28.0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20</x:Row><x:Column>41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8025678" style="position:absolute;margin-left:1761.6pt;margin-top:301.75pt;width:82.15pt;height:39.2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27</x:Row><x:Column>28</x:Column></x:ClientData></v:shape></xml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9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20.321568627451"/>
    <col collapsed="false" hidden="false" max="2" min="2" style="1" width="10.7254901960784"/>
    <col collapsed="false" hidden="false" max="3" min="3" style="1" width="11.7686274509804"/>
    <col collapsed="false" hidden="false" max="23" min="4" style="1" width="10.7254901960784"/>
    <col collapsed="false" hidden="false" max="24" min="24" style="1" width="7.75294117647059"/>
    <col collapsed="false" hidden="false" max="28" min="25" style="1" width="10.7254901960784"/>
    <col collapsed="false" hidden="false" max="30" min="29" style="2" width="8.75686274509804"/>
    <col collapsed="false" hidden="false" max="33" min="31" style="2" width="7.46274509803922"/>
    <col collapsed="false" hidden="false" max="257" min="34" style="1" width="10.7254901960784"/>
  </cols>
  <sheetData>
    <row collapsed="false" customFormat="false" customHeight="false" hidden="false" ht="12.8" outlineLevel="0" r="1">
      <c r="A1" s="3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6" t="s">
        <v>26</v>
      </c>
      <c r="AB1" s="5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7" t="s">
        <v>41</v>
      </c>
      <c r="AQ1" s="8"/>
      <c r="AR1" s="8"/>
      <c r="AS1" s="8"/>
      <c r="AT1" s="8"/>
      <c r="AU1" s="8"/>
      <c r="AV1" s="8"/>
      <c r="AW1" s="8"/>
    </row>
    <row collapsed="false" customFormat="false" customHeight="false" hidden="false" ht="12.8" outlineLevel="0" r="2">
      <c r="A2" s="9"/>
      <c r="B2" s="9" t="s">
        <v>42</v>
      </c>
      <c r="C2" s="10" t="s">
        <v>43</v>
      </c>
      <c r="D2" s="11" t="s">
        <v>44</v>
      </c>
      <c r="E2" s="11" t="s">
        <v>44</v>
      </c>
      <c r="F2" s="11" t="s">
        <v>45</v>
      </c>
      <c r="G2" s="11" t="s">
        <v>45</v>
      </c>
      <c r="H2" s="11" t="s">
        <v>45</v>
      </c>
      <c r="I2" s="11" t="s">
        <v>45</v>
      </c>
      <c r="J2" s="11" t="s">
        <v>45</v>
      </c>
      <c r="K2" s="11" t="s">
        <v>45</v>
      </c>
      <c r="L2" s="11" t="s">
        <v>45</v>
      </c>
      <c r="M2" s="11" t="s">
        <v>45</v>
      </c>
      <c r="N2" s="11" t="s">
        <v>45</v>
      </c>
      <c r="O2" s="11" t="s">
        <v>45</v>
      </c>
      <c r="P2" s="11" t="s">
        <v>45</v>
      </c>
      <c r="Q2" s="11" t="s">
        <v>45</v>
      </c>
      <c r="R2" s="11" t="s">
        <v>45</v>
      </c>
      <c r="S2" s="11" t="s">
        <v>45</v>
      </c>
      <c r="T2" s="11" t="s">
        <v>45</v>
      </c>
      <c r="U2" s="11" t="s">
        <v>45</v>
      </c>
      <c r="V2" s="11" t="s">
        <v>45</v>
      </c>
      <c r="W2" s="11" t="s">
        <v>45</v>
      </c>
      <c r="X2" s="11" t="s">
        <v>45</v>
      </c>
      <c r="Y2" s="11" t="s">
        <v>45</v>
      </c>
      <c r="Z2" s="11" t="s">
        <v>45</v>
      </c>
      <c r="AA2" s="11" t="s">
        <v>45</v>
      </c>
      <c r="AB2" s="11" t="s">
        <v>45</v>
      </c>
      <c r="AC2" s="12" t="s">
        <v>45</v>
      </c>
      <c r="AD2" s="12" t="s">
        <v>45</v>
      </c>
      <c r="AE2" s="12" t="s">
        <v>45</v>
      </c>
      <c r="AF2" s="12" t="s">
        <v>45</v>
      </c>
      <c r="AG2" s="12" t="s">
        <v>45</v>
      </c>
      <c r="AH2" s="11" t="s">
        <v>45</v>
      </c>
      <c r="AI2" s="11" t="s">
        <v>45</v>
      </c>
      <c r="AJ2" s="11" t="s">
        <v>46</v>
      </c>
      <c r="AK2" s="11" t="s">
        <v>46</v>
      </c>
      <c r="AL2" s="11" t="s">
        <v>46</v>
      </c>
      <c r="AM2" s="11" t="s">
        <v>46</v>
      </c>
      <c r="AN2" s="11" t="s">
        <v>47</v>
      </c>
      <c r="AO2" s="11" t="s">
        <v>47</v>
      </c>
      <c r="AP2" s="13" t="s">
        <v>48</v>
      </c>
      <c r="AQ2" s="8"/>
      <c r="AR2" s="8"/>
      <c r="AS2" s="8"/>
      <c r="AT2" s="8"/>
      <c r="AU2" s="8"/>
      <c r="AV2" s="8"/>
      <c r="AW2" s="8"/>
    </row>
    <row collapsed="false" customFormat="true" customHeight="false" hidden="false" ht="12.8" outlineLevel="0" r="3" s="14">
      <c r="B3" s="15"/>
      <c r="C3" s="16"/>
      <c r="O3" s="17"/>
      <c r="AC3" s="18"/>
      <c r="AD3" s="18"/>
      <c r="AE3" s="18"/>
      <c r="AF3" s="18"/>
      <c r="AG3" s="18"/>
      <c r="AP3" s="19"/>
    </row>
    <row collapsed="false" customFormat="true" customHeight="false" hidden="false" ht="12.8" outlineLevel="0" r="4" s="14">
      <c r="A4" s="14" t="s">
        <v>49</v>
      </c>
      <c r="B4" s="20" t="s">
        <v>50</v>
      </c>
      <c r="C4" s="21"/>
      <c r="D4" s="14" t="n">
        <v>870</v>
      </c>
      <c r="G4" s="14" t="n">
        <v>26</v>
      </c>
      <c r="I4" s="14" t="n">
        <v>113</v>
      </c>
      <c r="L4" s="14" t="n">
        <v>113</v>
      </c>
      <c r="M4" s="14" t="n">
        <v>15</v>
      </c>
      <c r="O4" s="17"/>
      <c r="S4" s="14" t="n">
        <v>15</v>
      </c>
      <c r="T4" s="14" t="n">
        <v>57</v>
      </c>
      <c r="V4" s="22" t="n">
        <v>789</v>
      </c>
      <c r="W4" s="14" t="n">
        <v>587</v>
      </c>
      <c r="AC4" s="18" t="n">
        <v>0.61</v>
      </c>
      <c r="AD4" s="18" t="n">
        <v>4.5</v>
      </c>
      <c r="AE4" s="18" t="n">
        <v>1.19</v>
      </c>
      <c r="AF4" s="18"/>
      <c r="AG4" s="18"/>
      <c r="AP4" s="19"/>
    </row>
    <row collapsed="false" customFormat="true" customHeight="false" hidden="false" ht="12.8" outlineLevel="0" r="5" s="14">
      <c r="A5" s="14" t="s">
        <v>51</v>
      </c>
      <c r="B5" s="20" t="s">
        <v>50</v>
      </c>
      <c r="C5" s="21"/>
      <c r="D5" s="14" t="n">
        <v>870</v>
      </c>
      <c r="G5" s="14" t="n">
        <v>25</v>
      </c>
      <c r="I5" s="14" t="n">
        <v>119</v>
      </c>
      <c r="L5" s="14" t="n">
        <v>119</v>
      </c>
      <c r="M5" s="14" t="n">
        <v>17</v>
      </c>
      <c r="O5" s="17"/>
      <c r="S5" s="14" t="n">
        <v>17</v>
      </c>
      <c r="T5" s="14" t="n">
        <v>42</v>
      </c>
      <c r="V5" s="22" t="n">
        <v>797</v>
      </c>
      <c r="W5" s="14" t="n">
        <v>611</v>
      </c>
      <c r="AC5" s="18" t="n">
        <v>0.54</v>
      </c>
      <c r="AD5" s="18" t="n">
        <v>4.5</v>
      </c>
      <c r="AE5" s="18" t="n">
        <v>1.19</v>
      </c>
      <c r="AF5" s="18"/>
      <c r="AG5" s="18"/>
      <c r="AP5" s="19"/>
    </row>
    <row collapsed="false" customFormat="true" customHeight="false" hidden="false" ht="12.8" outlineLevel="0" r="6" s="14">
      <c r="A6" s="14" t="s">
        <v>49</v>
      </c>
      <c r="B6" s="20" t="s">
        <v>52</v>
      </c>
      <c r="C6" s="21"/>
      <c r="G6" s="14" t="n">
        <v>26.4367816091954</v>
      </c>
      <c r="I6" s="23" t="n">
        <v>131.034482758621</v>
      </c>
      <c r="L6" s="14" t="n">
        <v>131.034482758621</v>
      </c>
      <c r="M6" s="14" t="n">
        <v>17.2413793103448</v>
      </c>
      <c r="O6" s="17"/>
      <c r="S6" s="14" t="n">
        <v>17.2413793103448</v>
      </c>
      <c r="T6" s="14" t="n">
        <v>43</v>
      </c>
      <c r="V6" s="22" t="n">
        <v>782.287356321839</v>
      </c>
      <c r="AC6" s="24" t="n">
        <v>0.666666666666667</v>
      </c>
      <c r="AD6" s="24" t="n">
        <v>4.48275862068966</v>
      </c>
      <c r="AE6" s="24" t="n">
        <v>1.22988505747126</v>
      </c>
      <c r="AF6" s="18"/>
      <c r="AG6" s="18"/>
      <c r="AP6" s="19"/>
    </row>
    <row collapsed="false" customFormat="true" customHeight="false" hidden="false" ht="12.8" outlineLevel="0" r="7" s="14">
      <c r="A7" s="20" t="s">
        <v>53</v>
      </c>
      <c r="B7" s="20" t="s">
        <v>50</v>
      </c>
      <c r="C7" s="25" t="n">
        <v>33730</v>
      </c>
      <c r="E7" s="26" t="n">
        <v>901.91735</v>
      </c>
      <c r="G7" s="17" t="n">
        <v>25.9759389261111</v>
      </c>
      <c r="I7" s="17" t="n">
        <v>116.970751255644</v>
      </c>
      <c r="L7" s="17" t="n">
        <v>116.970751255644</v>
      </c>
      <c r="M7" s="17" t="n">
        <v>17.8820154640556</v>
      </c>
      <c r="O7" s="17"/>
      <c r="S7" s="17"/>
      <c r="T7" s="17" t="n">
        <v>45.2678951125621</v>
      </c>
      <c r="V7" s="27" t="n">
        <v>811.785414705682</v>
      </c>
      <c r="AC7" s="28" t="n">
        <v>0.443499617786486</v>
      </c>
      <c r="AD7" s="28" t="n">
        <v>4.6567459867581</v>
      </c>
      <c r="AE7" s="28" t="n">
        <v>1.33526647425066</v>
      </c>
      <c r="AF7" s="28" t="n">
        <v>5.83057860013448</v>
      </c>
      <c r="AG7" s="18"/>
      <c r="AK7" s="17" t="n">
        <v>4.77671263336934</v>
      </c>
      <c r="AL7" s="17" t="n">
        <v>26.055602544956</v>
      </c>
      <c r="AP7" s="19"/>
    </row>
    <row collapsed="false" customFormat="true" customHeight="false" hidden="false" ht="12.8" outlineLevel="0" r="8" s="14">
      <c r="A8" s="20" t="s">
        <v>53</v>
      </c>
      <c r="B8" s="20" t="s">
        <v>50</v>
      </c>
      <c r="C8" s="25" t="n">
        <v>33961</v>
      </c>
      <c r="E8" s="26" t="n">
        <v>874.81985</v>
      </c>
      <c r="G8" s="17" t="n">
        <v>24.7185749157384</v>
      </c>
      <c r="I8" s="17" t="n">
        <v>115.682274470567</v>
      </c>
      <c r="L8" s="17" t="n">
        <v>115.682274470567</v>
      </c>
      <c r="M8" s="17" t="n">
        <v>16.831865440639</v>
      </c>
      <c r="O8" s="17"/>
      <c r="S8" s="17"/>
      <c r="T8" s="17" t="n">
        <v>60.5749286553111</v>
      </c>
      <c r="V8" s="27" t="n">
        <v>799.024221958384</v>
      </c>
      <c r="AC8" s="28" t="n">
        <v>0.914473991416633</v>
      </c>
      <c r="AD8" s="28" t="n">
        <v>4.68667920601024</v>
      </c>
      <c r="AE8" s="28"/>
      <c r="AF8" s="28" t="n">
        <v>5.15088906590311</v>
      </c>
      <c r="AG8" s="28"/>
      <c r="AH8" s="17"/>
      <c r="AI8" s="17"/>
      <c r="AJ8" s="17"/>
      <c r="AK8" s="17" t="n">
        <v>6.54877687103236</v>
      </c>
      <c r="AL8" s="17" t="n">
        <v>27.6205438182501</v>
      </c>
      <c r="AP8" s="19"/>
    </row>
    <row collapsed="false" customFormat="true" customHeight="false" hidden="false" ht="12.8" outlineLevel="0" r="9" s="14">
      <c r="A9" s="20" t="s">
        <v>53</v>
      </c>
      <c r="B9" s="15"/>
      <c r="C9" s="16"/>
      <c r="D9" s="29"/>
      <c r="E9" s="30" t="n">
        <v>863.2038</v>
      </c>
      <c r="G9" s="8" t="n">
        <v>27.5632475204581</v>
      </c>
      <c r="O9" s="17"/>
      <c r="V9" s="17"/>
      <c r="AC9" s="18"/>
      <c r="AD9" s="31" t="n">
        <v>4.61073039761873</v>
      </c>
      <c r="AE9" s="31" t="n">
        <v>1.18164447376158</v>
      </c>
      <c r="AF9" s="31" t="n">
        <v>5.90822236880792</v>
      </c>
      <c r="AG9" s="31" t="n">
        <v>0.0753008733279441</v>
      </c>
      <c r="AJ9" s="8" t="n">
        <v>56.3018837498167</v>
      </c>
      <c r="AK9" s="8" t="n">
        <v>6.37161235851835</v>
      </c>
      <c r="AL9" s="8"/>
      <c r="AP9" s="19"/>
    </row>
    <row collapsed="false" customFormat="true" customHeight="false" hidden="false" ht="12.8" outlineLevel="0" r="10" s="14">
      <c r="A10" s="20" t="s">
        <v>53</v>
      </c>
      <c r="B10" s="15"/>
      <c r="C10" s="16"/>
      <c r="D10" s="29" t="n">
        <v>855.6</v>
      </c>
      <c r="E10" s="30" t="n">
        <v>927.15</v>
      </c>
      <c r="G10" s="8" t="n">
        <v>26.1554225314135</v>
      </c>
      <c r="O10" s="17"/>
      <c r="V10" s="17"/>
      <c r="AC10" s="18"/>
      <c r="AD10" s="31" t="n">
        <v>4.05543871002535</v>
      </c>
      <c r="AE10" s="31" t="n">
        <v>1.09475273688184</v>
      </c>
      <c r="AF10" s="31" t="n">
        <v>6.95680310629348</v>
      </c>
      <c r="AG10" s="31" t="n">
        <v>0.0593215768753708</v>
      </c>
      <c r="AJ10" s="8"/>
      <c r="AK10" s="8" t="n">
        <v>4.53001132502831</v>
      </c>
      <c r="AL10" s="8" t="n">
        <v>28.0968559564256</v>
      </c>
      <c r="AP10" s="19"/>
    </row>
    <row collapsed="false" customFormat="true" customHeight="false" hidden="false" ht="12.8" outlineLevel="0" r="11" s="14">
      <c r="A11" s="20" t="s">
        <v>53</v>
      </c>
      <c r="B11" s="20" t="s">
        <v>54</v>
      </c>
      <c r="C11" s="16"/>
      <c r="D11" s="29"/>
      <c r="E11" s="30" t="n">
        <v>919.1</v>
      </c>
      <c r="G11" s="8" t="n">
        <v>25.024480470025</v>
      </c>
      <c r="O11" s="17"/>
      <c r="V11" s="17"/>
      <c r="AC11" s="18"/>
      <c r="AD11" s="31" t="n">
        <v>4.26504188880427</v>
      </c>
      <c r="AE11" s="31" t="n">
        <v>1.21858339680122</v>
      </c>
      <c r="AF11" s="31" t="n">
        <v>5.92971385050593</v>
      </c>
      <c r="AG11" s="31" t="n">
        <v>0.0388423457730388</v>
      </c>
      <c r="AJ11" s="8"/>
      <c r="AK11" s="8" t="n">
        <v>4.95049504950495</v>
      </c>
      <c r="AL11" s="8" t="n">
        <v>20.8900010880209</v>
      </c>
      <c r="AP11" s="19"/>
    </row>
    <row collapsed="false" customFormat="true" customHeight="false" hidden="false" ht="12.8" outlineLevel="0" r="12" s="14">
      <c r="A12" s="20" t="s">
        <v>53</v>
      </c>
      <c r="B12" s="20"/>
      <c r="C12" s="16"/>
      <c r="D12" s="29" t="n">
        <v>866.1</v>
      </c>
      <c r="E12" s="30" t="n">
        <v>876.7</v>
      </c>
      <c r="G12" s="8" t="n">
        <v>30.569179879092</v>
      </c>
      <c r="O12" s="17"/>
      <c r="V12" s="17"/>
      <c r="AC12" s="18"/>
      <c r="AD12" s="31" t="n">
        <v>4.74506672750086</v>
      </c>
      <c r="AE12" s="31" t="n">
        <v>1.30033078590168</v>
      </c>
      <c r="AF12" s="31" t="n">
        <v>6.72978213756131</v>
      </c>
      <c r="AG12" s="31"/>
      <c r="AJ12" s="8"/>
      <c r="AK12" s="8"/>
      <c r="AL12" s="8"/>
      <c r="AP12" s="19"/>
    </row>
    <row collapsed="false" customFormat="true" customHeight="false" hidden="false" ht="12.8" outlineLevel="0" r="13" s="14">
      <c r="A13" s="20" t="s">
        <v>55</v>
      </c>
      <c r="B13" s="15"/>
      <c r="C13" s="16"/>
      <c r="G13" s="8" t="n">
        <v>25.4107213916207</v>
      </c>
      <c r="H13" s="17" t="n">
        <v>114.660906145188</v>
      </c>
      <c r="L13" s="17" t="n">
        <v>114.660906145188</v>
      </c>
      <c r="M13" s="17" t="n">
        <v>15.6329941447331</v>
      </c>
      <c r="O13" s="17"/>
      <c r="T13" s="17" t="n">
        <v>51</v>
      </c>
      <c r="V13" s="17"/>
      <c r="W13" s="17" t="n">
        <v>572</v>
      </c>
      <c r="X13" s="17"/>
      <c r="AC13" s="28" t="s">
        <v>56</v>
      </c>
      <c r="AD13" s="32" t="n">
        <v>4.29196748337218</v>
      </c>
      <c r="AE13" s="32" t="n">
        <v>1.16536865442556</v>
      </c>
      <c r="AF13" s="18"/>
      <c r="AG13" s="18"/>
      <c r="AP13" s="19"/>
    </row>
    <row collapsed="false" customFormat="true" customHeight="false" hidden="false" ht="12.8" outlineLevel="0" r="14" s="14">
      <c r="A14" s="20" t="s">
        <v>57</v>
      </c>
      <c r="B14" s="15"/>
      <c r="C14" s="16"/>
      <c r="G14" s="26" t="n">
        <v>25.7790368271955</v>
      </c>
      <c r="H14" s="17" t="n">
        <v>121.133144475921</v>
      </c>
      <c r="L14" s="17" t="n">
        <v>121.133144475921</v>
      </c>
      <c r="M14" s="17" t="n">
        <v>19.1501416430595</v>
      </c>
      <c r="O14" s="17"/>
      <c r="T14" s="17" t="n">
        <v>47</v>
      </c>
      <c r="V14" s="17"/>
      <c r="W14" s="17" t="n">
        <v>568</v>
      </c>
      <c r="X14" s="17"/>
      <c r="AC14" s="28" t="s">
        <v>56</v>
      </c>
      <c r="AD14" s="32" t="n">
        <v>4.31728045325779</v>
      </c>
      <c r="AE14" s="32" t="n">
        <v>1.18980169971671</v>
      </c>
      <c r="AF14" s="18"/>
      <c r="AG14" s="18"/>
      <c r="AP14" s="33" t="n">
        <v>77</v>
      </c>
    </row>
    <row collapsed="false" customFormat="true" customHeight="false" hidden="false" ht="12.8" outlineLevel="0" r="15" s="14">
      <c r="A15" s="20" t="s">
        <v>53</v>
      </c>
      <c r="B15" s="15"/>
      <c r="C15" s="16"/>
      <c r="E15" s="30" t="n">
        <v>896.7</v>
      </c>
      <c r="G15" s="8" t="n">
        <v>26.5417642466823</v>
      </c>
      <c r="H15" s="17"/>
      <c r="L15" s="17"/>
      <c r="M15" s="17"/>
      <c r="O15" s="17"/>
      <c r="T15" s="17"/>
      <c r="V15" s="17"/>
      <c r="W15" s="17"/>
      <c r="X15" s="17"/>
      <c r="AC15" s="28"/>
      <c r="AD15" s="31" t="n">
        <v>4.10951265752203</v>
      </c>
      <c r="AE15" s="31" t="n">
        <v>1.31036020965763</v>
      </c>
      <c r="AF15" s="31" t="n">
        <v>6.14475298316048</v>
      </c>
      <c r="AG15" s="31" t="n">
        <v>0.147764023642244</v>
      </c>
      <c r="AJ15" s="8" t="n">
        <v>34.5712055313929</v>
      </c>
      <c r="AK15" s="8" t="n">
        <v>6.18936099029776</v>
      </c>
      <c r="AL15" s="8" t="n">
        <v>27.3224043715847</v>
      </c>
      <c r="AM15" s="34" t="n">
        <v>15.2854469396742</v>
      </c>
      <c r="AO15" s="35" t="n">
        <v>39.6301188903567</v>
      </c>
      <c r="AP15" s="33"/>
    </row>
    <row collapsed="false" customFormat="true" customHeight="false" hidden="false" ht="12.8" outlineLevel="0" r="16" s="14">
      <c r="A16" s="20" t="s">
        <v>58</v>
      </c>
      <c r="B16" s="15"/>
      <c r="C16" s="16"/>
      <c r="G16" s="36" t="n">
        <v>26.0898282694848</v>
      </c>
      <c r="H16" s="17" t="n">
        <v>109.835975341259</v>
      </c>
      <c r="L16" s="17" t="n">
        <v>109.835975341259</v>
      </c>
      <c r="M16" s="17"/>
      <c r="O16" s="17"/>
      <c r="P16" s="17" t="n">
        <v>27.6309995596653</v>
      </c>
      <c r="Q16" s="17"/>
      <c r="S16" s="17" t="n">
        <v>27.6309995596653</v>
      </c>
      <c r="T16" s="17" t="n">
        <v>51.2439453985029</v>
      </c>
      <c r="V16" s="27" t="n">
        <v>785.199251431088</v>
      </c>
      <c r="W16" s="17"/>
      <c r="X16" s="17"/>
      <c r="AC16" s="28" t="n">
        <v>0.555922501100837</v>
      </c>
      <c r="AD16" s="28" t="n">
        <v>4.09511228533686</v>
      </c>
      <c r="AE16" s="28" t="n">
        <v>1.28599735799207</v>
      </c>
      <c r="AF16" s="28" t="n">
        <v>6.17024438573316</v>
      </c>
      <c r="AG16" s="28" t="n">
        <v>0.170904887714663</v>
      </c>
      <c r="AJ16" s="17" t="n">
        <v>34.6323205636284</v>
      </c>
      <c r="AK16" s="17" t="n">
        <v>5.3708168207838</v>
      </c>
      <c r="AL16" s="17" t="n">
        <v>25.6273667987671</v>
      </c>
      <c r="AM16" s="17" t="n">
        <v>15.2854469396742</v>
      </c>
      <c r="AO16" s="17" t="n">
        <v>39.6301188903567</v>
      </c>
      <c r="AP16" s="19"/>
    </row>
    <row collapsed="false" customFormat="true" customHeight="false" hidden="false" ht="12.8" outlineLevel="0" r="17" s="14">
      <c r="A17" s="20" t="s">
        <v>58</v>
      </c>
      <c r="B17" s="15"/>
      <c r="C17" s="16"/>
      <c r="G17" s="34" t="n">
        <v>25.849741502585</v>
      </c>
      <c r="H17" s="17" t="n">
        <v>108.359916400836</v>
      </c>
      <c r="L17" s="17" t="n">
        <v>108.359916400836</v>
      </c>
      <c r="M17" s="17" t="n">
        <v>16.2248377516225</v>
      </c>
      <c r="O17" s="17"/>
      <c r="P17" s="17"/>
      <c r="Q17" s="17"/>
      <c r="S17" s="17"/>
      <c r="T17" s="17" t="n">
        <v>47.5745242547575</v>
      </c>
      <c r="V17" s="17"/>
      <c r="W17" s="17"/>
      <c r="X17" s="17"/>
      <c r="AC17" s="28" t="s">
        <v>56</v>
      </c>
      <c r="AD17" s="28" t="n">
        <v>3.9379606203938</v>
      </c>
      <c r="AE17" s="28" t="n">
        <v>1.38791112088879</v>
      </c>
      <c r="AF17" s="28" t="n">
        <v>6.05543944560554</v>
      </c>
      <c r="AG17" s="28" t="n">
        <v>0.158783412165878</v>
      </c>
      <c r="AJ17" s="17" t="n">
        <v>36.4986250137499</v>
      </c>
      <c r="AK17" s="17" t="n">
        <v>17.5833791662083</v>
      </c>
      <c r="AL17" s="17" t="n">
        <v>36.5685843141569</v>
      </c>
      <c r="AM17" s="17" t="n">
        <v>16.4173358266417</v>
      </c>
      <c r="AO17" s="17" t="n">
        <v>42.9982950170498</v>
      </c>
      <c r="AP17" s="19"/>
    </row>
    <row collapsed="false" customFormat="true" customHeight="false" hidden="false" ht="12.8" outlineLevel="0" r="18" s="14">
      <c r="A18" s="20" t="s">
        <v>59</v>
      </c>
      <c r="B18" s="15"/>
      <c r="C18" s="16"/>
      <c r="G18" s="34" t="n">
        <v>25.7220216606498</v>
      </c>
      <c r="H18" s="17" t="n">
        <v>112.861010830325</v>
      </c>
      <c r="L18" s="17" t="n">
        <v>112.861010830325</v>
      </c>
      <c r="M18" s="17" t="n">
        <v>16.0198555956679</v>
      </c>
      <c r="O18" s="17"/>
      <c r="P18" s="17"/>
      <c r="Q18" s="17"/>
      <c r="S18" s="17"/>
      <c r="T18" s="17" t="n">
        <v>42.870036101083</v>
      </c>
      <c r="V18" s="17"/>
      <c r="W18" s="17"/>
      <c r="X18" s="17"/>
      <c r="AC18" s="28" t="s">
        <v>56</v>
      </c>
      <c r="AD18" s="28" t="n">
        <v>4.12906137184116</v>
      </c>
      <c r="AE18" s="28" t="n">
        <v>1.30150045126354</v>
      </c>
      <c r="AF18" s="28" t="n">
        <v>6.15991651624549</v>
      </c>
      <c r="AG18" s="28" t="n">
        <v>0.160537003610108</v>
      </c>
      <c r="AJ18" s="17" t="n">
        <v>31.8288018953069</v>
      </c>
      <c r="AK18" s="17" t="n">
        <v>33.9708935018051</v>
      </c>
      <c r="AL18" s="17" t="n">
        <v>1.15213222021661</v>
      </c>
      <c r="AM18" s="17" t="n">
        <v>13.9146547833935</v>
      </c>
      <c r="AP18" s="19"/>
    </row>
    <row collapsed="false" customFormat="true" customHeight="false" hidden="false" ht="12.8" outlineLevel="0" r="19" s="17">
      <c r="A19" s="20" t="s">
        <v>60</v>
      </c>
      <c r="B19" s="20"/>
      <c r="C19" s="37" t="n">
        <v>35725</v>
      </c>
      <c r="E19" s="36" t="n">
        <v>875.9</v>
      </c>
      <c r="G19" s="17" t="n">
        <v>24.6603493549492</v>
      </c>
      <c r="H19" s="17" t="n">
        <v>119.305856832972</v>
      </c>
      <c r="L19" s="17" t="n">
        <v>119.305856832972</v>
      </c>
      <c r="M19" s="17" t="n">
        <v>14.2710355063363</v>
      </c>
      <c r="N19" s="17" t="n">
        <v>28.5420710126727</v>
      </c>
      <c r="S19" s="17" t="n">
        <v>28.5420710126727</v>
      </c>
      <c r="T19" s="17" t="n">
        <v>47.9506793012901</v>
      </c>
      <c r="V19" s="27" t="n">
        <v>779.541043498116</v>
      </c>
      <c r="W19" s="17" t="n">
        <v>608.516953990182</v>
      </c>
      <c r="X19" s="17" t="n">
        <v>21.1211325493778</v>
      </c>
      <c r="Y19" s="17" t="n">
        <v>215.013129352666</v>
      </c>
      <c r="Z19" s="17" t="n">
        <v>58.2258248658523</v>
      </c>
      <c r="AA19" s="27" t="n">
        <v>612.478593446741</v>
      </c>
      <c r="AC19" s="28"/>
      <c r="AD19" s="28"/>
      <c r="AE19" s="28"/>
      <c r="AF19" s="28"/>
      <c r="AG19" s="28"/>
      <c r="AP19" s="38" t="n">
        <v>78.1</v>
      </c>
    </row>
    <row collapsed="false" customFormat="true" customHeight="false" hidden="false" ht="12.8" outlineLevel="0" r="20" s="14">
      <c r="A20" s="20" t="s">
        <v>60</v>
      </c>
      <c r="B20" s="15"/>
      <c r="C20" s="37" t="n">
        <v>35725</v>
      </c>
      <c r="G20" s="17" t="n">
        <v>29.2091328360758</v>
      </c>
      <c r="H20" s="17" t="n">
        <v>120.594431475261</v>
      </c>
      <c r="L20" s="17" t="n">
        <v>120.594431475261</v>
      </c>
      <c r="M20" s="17" t="n">
        <v>20.7253886010363</v>
      </c>
      <c r="O20" s="17"/>
      <c r="P20" s="17" t="n">
        <v>30.1201389284291</v>
      </c>
      <c r="Q20" s="17"/>
      <c r="S20" s="17" t="n">
        <v>30.1201389284291</v>
      </c>
      <c r="T20" s="17" t="n">
        <v>52.6106018333998</v>
      </c>
      <c r="V20" s="27" t="n">
        <v>767.465694926835</v>
      </c>
      <c r="W20" s="17" t="n">
        <v>593.408757046063</v>
      </c>
      <c r="X20" s="17" t="n">
        <v>22.4904629049707</v>
      </c>
      <c r="Y20" s="17" t="n">
        <v>209.531401241246</v>
      </c>
      <c r="Z20" s="17" t="n">
        <v>56.3685019643569</v>
      </c>
      <c r="AA20" s="27" t="n">
        <v>610.544895518989</v>
      </c>
      <c r="AC20" s="28"/>
      <c r="AD20" s="28"/>
      <c r="AE20" s="28"/>
      <c r="AF20" s="28"/>
      <c r="AG20" s="28"/>
      <c r="AP20" s="38" t="n">
        <v>76.8</v>
      </c>
    </row>
    <row collapsed="false" customFormat="true" customHeight="false" hidden="false" ht="12.8" outlineLevel="0" r="21" s="14">
      <c r="A21" s="20" t="s">
        <v>61</v>
      </c>
      <c r="B21" s="15"/>
      <c r="C21" s="37" t="n">
        <v>35725</v>
      </c>
      <c r="G21" s="17" t="n">
        <v>28.6202713135546</v>
      </c>
      <c r="H21" s="17" t="n">
        <v>120.161023491783</v>
      </c>
      <c r="L21" s="17" t="n">
        <v>120.161023491783</v>
      </c>
      <c r="M21" s="17" t="n">
        <v>22.3888827616632</v>
      </c>
      <c r="O21" s="17"/>
      <c r="P21" s="17" t="n">
        <v>32.5355685452741</v>
      </c>
      <c r="Q21" s="17"/>
      <c r="S21" s="17" t="n">
        <v>32.5355685452741</v>
      </c>
      <c r="T21" s="17" t="n">
        <v>54.5935811183412</v>
      </c>
      <c r="V21" s="27" t="n">
        <v>764.089555531047</v>
      </c>
      <c r="W21" s="17" t="n">
        <v>589.550457703761</v>
      </c>
      <c r="X21" s="17" t="n">
        <v>23.9329436417779</v>
      </c>
      <c r="Y21" s="17" t="n">
        <v>199.073563471931</v>
      </c>
      <c r="Z21" s="17" t="n">
        <v>52.9392301753612</v>
      </c>
      <c r="AA21" s="27" t="n">
        <v>619.609573177457</v>
      </c>
      <c r="AC21" s="28"/>
      <c r="AD21" s="28"/>
      <c r="AE21" s="28"/>
      <c r="AF21" s="28"/>
      <c r="AG21" s="28"/>
      <c r="AP21" s="38" t="n">
        <v>58.8</v>
      </c>
    </row>
    <row collapsed="false" customFormat="true" customHeight="false" hidden="false" ht="12.8" outlineLevel="0" r="22" s="14">
      <c r="A22" s="20" t="s">
        <v>62</v>
      </c>
      <c r="B22" s="15"/>
      <c r="C22" s="37" t="n">
        <v>35725</v>
      </c>
      <c r="G22" s="17" t="n">
        <v>22.1221502955249</v>
      </c>
      <c r="H22" s="17" t="n">
        <v>117.196735153391</v>
      </c>
      <c r="L22" s="17" t="n">
        <v>117.196735153391</v>
      </c>
      <c r="M22" s="17" t="n">
        <v>13.0593864339994</v>
      </c>
      <c r="O22" s="17"/>
      <c r="P22" s="17" t="n">
        <v>27.7511961722488</v>
      </c>
      <c r="Q22" s="17"/>
      <c r="S22" s="17" t="n">
        <v>27.7511961722488</v>
      </c>
      <c r="T22" s="17" t="n">
        <v>50.5488319729806</v>
      </c>
      <c r="V22" s="27" t="n">
        <v>782.381086405854</v>
      </c>
      <c r="W22" s="17" t="n">
        <v>619.784294962004</v>
      </c>
      <c r="X22" s="17" t="n">
        <v>21.8406980016887</v>
      </c>
      <c r="Y22" s="17" t="n">
        <v>225.612158739094</v>
      </c>
      <c r="Z22" s="17" t="n">
        <v>54.4328736279201</v>
      </c>
      <c r="AA22" s="39" t="n">
        <v>607.317759639741</v>
      </c>
      <c r="AC22" s="28"/>
      <c r="AD22" s="28"/>
      <c r="AE22" s="28"/>
      <c r="AF22" s="28"/>
      <c r="AG22" s="28"/>
      <c r="AP22" s="38" t="n">
        <v>77.8</v>
      </c>
    </row>
    <row collapsed="false" customFormat="true" customHeight="false" hidden="false" ht="12.8" outlineLevel="0" r="23" s="14">
      <c r="A23" s="20" t="s">
        <v>63</v>
      </c>
      <c r="B23" s="15"/>
      <c r="C23" s="37" t="n">
        <v>35725</v>
      </c>
      <c r="G23" s="17" t="n">
        <v>55.620122862361</v>
      </c>
      <c r="H23" s="17" t="n">
        <v>113.343295146383</v>
      </c>
      <c r="L23" s="17" t="n">
        <v>113.343295146383</v>
      </c>
      <c r="M23" s="17" t="n">
        <v>14.5553157341303</v>
      </c>
      <c r="O23" s="17"/>
      <c r="P23" s="17" t="n">
        <v>19.7575958824506</v>
      </c>
      <c r="Q23" s="17"/>
      <c r="S23" s="17" t="n">
        <v>19.7575958824506</v>
      </c>
      <c r="T23" s="17" t="n">
        <v>40.4006862582323</v>
      </c>
      <c r="V23" s="27" t="n">
        <v>770.878299850573</v>
      </c>
      <c r="W23" s="39" t="n">
        <v>535.443632741159</v>
      </c>
      <c r="X23" s="39" t="n">
        <v>56.5056173556921</v>
      </c>
      <c r="Y23" s="17"/>
      <c r="Z23" s="17" t="n">
        <v>41.7842714040622</v>
      </c>
      <c r="AA23" s="17"/>
      <c r="AC23" s="28"/>
      <c r="AD23" s="28"/>
      <c r="AE23" s="28"/>
      <c r="AF23" s="28"/>
      <c r="AG23" s="28"/>
      <c r="AP23" s="38" t="n">
        <v>78.6</v>
      </c>
    </row>
    <row collapsed="false" customFormat="true" customHeight="false" hidden="false" ht="12.8" outlineLevel="0" r="24" s="14">
      <c r="A24" s="20" t="s">
        <v>62</v>
      </c>
      <c r="B24" s="15"/>
      <c r="C24" s="16"/>
      <c r="G24" s="17" t="n">
        <v>23.6839151419912</v>
      </c>
      <c r="H24" s="17" t="n">
        <v>118.587944774947</v>
      </c>
      <c r="L24" s="17" t="n">
        <v>118.587944774947</v>
      </c>
      <c r="M24" s="17" t="n">
        <v>16.1073072174206</v>
      </c>
      <c r="O24" s="17"/>
      <c r="P24" s="17" t="n">
        <v>31.2044000448984</v>
      </c>
      <c r="Q24" s="17"/>
      <c r="S24" s="17" t="n">
        <v>31.2044000448984</v>
      </c>
      <c r="T24" s="17" t="n">
        <v>44.2249410708273</v>
      </c>
      <c r="V24" s="27" t="n">
        <v>782.298798967336</v>
      </c>
      <c r="W24" s="17" t="n">
        <v>619.301324503311</v>
      </c>
      <c r="X24" s="17" t="n">
        <v>19.1940734089123</v>
      </c>
      <c r="Y24" s="17" t="n">
        <v>221.854304635762</v>
      </c>
      <c r="Z24" s="17" t="n">
        <v>47.0872151756651</v>
      </c>
      <c r="AA24" s="39" t="n">
        <v>604.669435402402</v>
      </c>
      <c r="AC24" s="28"/>
      <c r="AD24" s="28"/>
      <c r="AE24" s="28"/>
      <c r="AF24" s="28"/>
      <c r="AG24" s="28"/>
      <c r="AP24" s="38" t="n">
        <v>80.6</v>
      </c>
    </row>
    <row collapsed="false" customFormat="true" customHeight="false" hidden="false" ht="12.8" outlineLevel="0" r="25" s="14">
      <c r="A25" s="20" t="s">
        <v>53</v>
      </c>
      <c r="B25" s="15"/>
      <c r="C25" s="16"/>
      <c r="E25" s="30" t="n">
        <v>866.5</v>
      </c>
      <c r="G25" s="8" t="n">
        <v>19.734564339296</v>
      </c>
      <c r="H25" s="17"/>
      <c r="L25" s="17"/>
      <c r="M25" s="17"/>
      <c r="O25" s="17"/>
      <c r="P25" s="17"/>
      <c r="Q25" s="17"/>
      <c r="S25" s="17"/>
      <c r="T25" s="17"/>
      <c r="V25" s="17"/>
      <c r="W25" s="17"/>
      <c r="X25" s="17"/>
      <c r="Y25" s="17"/>
      <c r="Z25" s="17"/>
      <c r="AA25" s="17"/>
      <c r="AC25" s="28"/>
      <c r="AD25" s="31" t="n">
        <v>3.70455856895557</v>
      </c>
      <c r="AE25" s="31" t="n">
        <v>0.860934795152914</v>
      </c>
      <c r="AF25" s="31" t="n">
        <v>5.1199076745528</v>
      </c>
      <c r="AG25" s="31" t="n">
        <v>0.0421234852856319</v>
      </c>
      <c r="AP25" s="38"/>
    </row>
    <row collapsed="false" customFormat="true" customHeight="false" hidden="false" ht="12.8" outlineLevel="0" r="26" s="14">
      <c r="A26" s="20" t="s">
        <v>59</v>
      </c>
      <c r="B26" s="15"/>
      <c r="C26" s="37" t="n">
        <v>36140</v>
      </c>
      <c r="E26" s="30" t="n">
        <v>901.3</v>
      </c>
      <c r="G26" s="34" t="n">
        <v>22.9668256962166</v>
      </c>
      <c r="H26" s="17" t="n">
        <v>124.264950626872</v>
      </c>
      <c r="L26" s="17" t="n">
        <v>124.264950626872</v>
      </c>
      <c r="M26" s="17" t="n">
        <v>21.0806612670587</v>
      </c>
      <c r="O26" s="17"/>
      <c r="S26" s="17" t="n">
        <v>21.0806612670587</v>
      </c>
      <c r="T26" s="17" t="n">
        <v>41.6065682902474</v>
      </c>
      <c r="V26" s="27" t="n">
        <v>790.080994119605</v>
      </c>
      <c r="AC26" s="28" t="s">
        <v>56</v>
      </c>
      <c r="AD26" s="28" t="n">
        <v>4.06080106512815</v>
      </c>
      <c r="AE26" s="28" t="n">
        <v>1.24264950626872</v>
      </c>
      <c r="AF26" s="28" t="n">
        <v>5.04826361921669</v>
      </c>
      <c r="AG26" s="28" t="n">
        <v>0.0332852546321979</v>
      </c>
      <c r="AJ26" s="17" t="n">
        <v>42.7715522023743</v>
      </c>
      <c r="AK26" s="17" t="n">
        <v>5.93587040940863</v>
      </c>
      <c r="AL26" s="17" t="n">
        <v>27.0720071008543</v>
      </c>
      <c r="AM26" s="17" t="n">
        <v>17.3638078331299</v>
      </c>
      <c r="AP26" s="19"/>
    </row>
    <row collapsed="false" customFormat="true" customHeight="false" hidden="false" ht="12.8" outlineLevel="0" r="27" s="14">
      <c r="A27" s="20" t="s">
        <v>53</v>
      </c>
      <c r="B27" s="15"/>
      <c r="C27" s="40" t="n">
        <v>36320</v>
      </c>
      <c r="D27" s="29"/>
      <c r="E27" s="30" t="n">
        <v>881.95</v>
      </c>
      <c r="G27" s="41" t="n">
        <v>22.6203299506775</v>
      </c>
      <c r="H27" s="17" t="n">
        <v>112.251261409377</v>
      </c>
      <c r="L27" s="17" t="n">
        <v>112.251261409377</v>
      </c>
      <c r="M27" s="17"/>
      <c r="N27" s="17" t="n">
        <v>30.6139803843755</v>
      </c>
      <c r="O27" s="17"/>
      <c r="S27" s="17" t="n">
        <v>30.6139803843755</v>
      </c>
      <c r="T27" s="17" t="n">
        <v>38.5509382618062</v>
      </c>
      <c r="V27" s="27" t="n">
        <v>795.963489993764</v>
      </c>
      <c r="AC27" s="28" t="s">
        <v>56</v>
      </c>
      <c r="AD27" s="28" t="n">
        <v>4.30863427631952</v>
      </c>
      <c r="AE27" s="28" t="n">
        <v>1.08849708033335</v>
      </c>
      <c r="AF27" s="28"/>
      <c r="AG27" s="28"/>
      <c r="AJ27" s="17"/>
      <c r="AK27" s="17"/>
      <c r="AL27" s="17"/>
      <c r="AM27" s="17"/>
      <c r="AP27" s="19"/>
    </row>
    <row collapsed="false" customFormat="true" customHeight="false" hidden="false" ht="12.8" outlineLevel="0" r="28" s="14">
      <c r="A28" s="20" t="s">
        <v>53</v>
      </c>
      <c r="B28" s="15"/>
      <c r="C28" s="40"/>
      <c r="D28" s="36"/>
      <c r="E28" s="36" t="n">
        <v>888.55</v>
      </c>
      <c r="G28" s="36" t="n">
        <v>24.8157109898149</v>
      </c>
      <c r="H28" s="17"/>
      <c r="L28" s="17"/>
      <c r="M28" s="17"/>
      <c r="O28" s="17"/>
      <c r="S28" s="17"/>
      <c r="T28" s="17"/>
      <c r="V28" s="17"/>
      <c r="AC28" s="42"/>
      <c r="AD28" s="43" t="n">
        <v>3.87479601598109</v>
      </c>
      <c r="AE28" s="44" t="n">
        <v>1.21878341117551</v>
      </c>
      <c r="AF28" s="28"/>
      <c r="AG28" s="28"/>
      <c r="AJ28" s="17"/>
      <c r="AK28" s="17"/>
      <c r="AL28" s="17"/>
      <c r="AM28" s="17"/>
      <c r="AP28" s="19"/>
    </row>
    <row collapsed="false" customFormat="true" customHeight="false" hidden="false" ht="12.8" outlineLevel="0" r="29" s="14">
      <c r="A29" s="45" t="s">
        <v>64</v>
      </c>
      <c r="B29" s="15"/>
      <c r="C29" s="40"/>
      <c r="D29" s="46" t="n">
        <v>819.9</v>
      </c>
      <c r="E29" s="47" t="n">
        <v>936.9</v>
      </c>
      <c r="G29" s="48" t="n">
        <v>33.7282527484257</v>
      </c>
      <c r="H29" s="48" t="n">
        <v>131.604226705091</v>
      </c>
      <c r="L29" s="48" t="n">
        <v>131.604226705091</v>
      </c>
      <c r="M29" s="17"/>
      <c r="O29" s="17"/>
      <c r="P29" s="48" t="n">
        <v>27.0039491941509</v>
      </c>
      <c r="Q29" s="48"/>
      <c r="S29" s="48" t="n">
        <v>27.0039491941509</v>
      </c>
      <c r="T29" s="49" t="n">
        <v>52.4068737325222</v>
      </c>
      <c r="V29" s="27" t="n">
        <v>755.25669761981</v>
      </c>
      <c r="AC29" s="42"/>
      <c r="AD29" s="50"/>
      <c r="AE29" s="44"/>
      <c r="AF29" s="28"/>
      <c r="AG29" s="28"/>
      <c r="AJ29" s="17"/>
      <c r="AK29" s="17"/>
      <c r="AL29" s="17"/>
      <c r="AM29" s="17"/>
      <c r="AP29" s="19"/>
    </row>
    <row collapsed="false" customFormat="true" customHeight="false" hidden="false" ht="12.8" outlineLevel="0" r="30" s="14">
      <c r="A30" s="20" t="s">
        <v>65</v>
      </c>
      <c r="B30" s="15"/>
      <c r="C30" s="40" t="n">
        <v>37319</v>
      </c>
      <c r="D30" s="36" t="n">
        <v>862.2</v>
      </c>
      <c r="E30" s="36" t="n">
        <v>859</v>
      </c>
      <c r="G30" s="36" t="n">
        <v>23.1548311990687</v>
      </c>
      <c r="H30" s="17" t="n">
        <v>127.473806752037</v>
      </c>
      <c r="L30" s="17" t="n">
        <v>127.473806752037</v>
      </c>
      <c r="M30" s="17"/>
      <c r="O30" s="17" t="n">
        <v>17.4621653084983</v>
      </c>
      <c r="S30" s="17"/>
      <c r="T30" s="17" t="n">
        <v>36.6705471478463</v>
      </c>
      <c r="V30" s="27" t="n">
        <v>812.700814901048</v>
      </c>
      <c r="AC30" s="43" t="n">
        <v>1.01757857974389</v>
      </c>
      <c r="AD30" s="44" t="n">
        <v>4.45890570430733</v>
      </c>
      <c r="AE30" s="44" t="n">
        <v>1.29604190919674</v>
      </c>
      <c r="AF30" s="28"/>
      <c r="AG30" s="28"/>
      <c r="AJ30" s="17"/>
      <c r="AK30" s="17"/>
      <c r="AL30" s="17"/>
      <c r="AM30" s="17"/>
      <c r="AO30" s="51" t="s">
        <v>66</v>
      </c>
      <c r="AP30" s="19"/>
    </row>
    <row collapsed="false" customFormat="true" customHeight="false" hidden="false" ht="12.8" outlineLevel="0" r="31" s="14">
      <c r="A31" s="20" t="s">
        <v>65</v>
      </c>
      <c r="B31" s="15"/>
      <c r="C31" s="40" t="n">
        <v>37319</v>
      </c>
      <c r="D31" s="36" t="n">
        <v>864.3</v>
      </c>
      <c r="E31" s="36" t="n">
        <v>860.25</v>
      </c>
      <c r="G31" s="36" t="n">
        <v>23.1793083405987</v>
      </c>
      <c r="H31" s="17" t="n">
        <v>126.126126126126</v>
      </c>
      <c r="L31" s="17" t="n">
        <v>126.126126126126</v>
      </c>
      <c r="M31" s="17"/>
      <c r="O31" s="17" t="n">
        <v>19.180470793374</v>
      </c>
      <c r="S31" s="17"/>
      <c r="T31" s="17" t="n">
        <v>37.198488811392</v>
      </c>
      <c r="V31" s="27" t="n">
        <v>813.496076721883</v>
      </c>
      <c r="AC31" s="43" t="n">
        <v>0.980063934902645</v>
      </c>
      <c r="AD31" s="44" t="n">
        <v>4.43185120604475</v>
      </c>
      <c r="AE31" s="44" t="n">
        <v>1.31078174949143</v>
      </c>
      <c r="AF31" s="28"/>
      <c r="AG31" s="28"/>
      <c r="AJ31" s="17"/>
      <c r="AK31" s="17"/>
      <c r="AL31" s="17"/>
      <c r="AM31" s="17"/>
      <c r="AO31" s="51" t="s">
        <v>66</v>
      </c>
      <c r="AP31" s="19"/>
    </row>
    <row collapsed="false" customFormat="true" customHeight="false" hidden="false" ht="12.8" outlineLevel="0" r="32" s="14">
      <c r="A32" s="20" t="s">
        <v>65</v>
      </c>
      <c r="B32" s="15"/>
      <c r="C32" s="40" t="n">
        <v>37319</v>
      </c>
      <c r="D32" s="36" t="n">
        <v>859.2</v>
      </c>
      <c r="E32" s="36" t="n">
        <v>852.95</v>
      </c>
      <c r="G32" s="36" t="n">
        <v>22.5921800808957</v>
      </c>
      <c r="H32" s="17" t="n">
        <v>128.377982296735</v>
      </c>
      <c r="L32" s="17" t="n">
        <v>128.377982296735</v>
      </c>
      <c r="M32" s="17"/>
      <c r="O32" s="17" t="n">
        <v>18.7584266369658</v>
      </c>
      <c r="S32" s="17"/>
      <c r="T32" s="17" t="n">
        <v>37.5168532739316</v>
      </c>
      <c r="V32" s="27" t="n">
        <v>811.512984348438</v>
      </c>
      <c r="AC32" s="43" t="n">
        <v>0.924086992203529</v>
      </c>
      <c r="AD32" s="44" t="n">
        <v>4.33389999413799</v>
      </c>
      <c r="AE32" s="44" t="n">
        <v>1.28166949997069</v>
      </c>
      <c r="AF32" s="28"/>
      <c r="AG32" s="28"/>
      <c r="AJ32" s="17"/>
      <c r="AK32" s="17"/>
      <c r="AL32" s="17"/>
      <c r="AM32" s="17"/>
      <c r="AO32" s="51" t="s">
        <v>66</v>
      </c>
      <c r="AP32" s="19"/>
    </row>
    <row collapsed="false" customFormat="true" customHeight="false" hidden="false" ht="12.8" outlineLevel="0" r="33" s="14">
      <c r="A33" s="20" t="s">
        <v>65</v>
      </c>
      <c r="B33" s="15"/>
      <c r="C33" s="52" t="n">
        <v>37890</v>
      </c>
      <c r="D33" s="46" t="n">
        <v>889.7</v>
      </c>
      <c r="E33" s="47" t="n">
        <v>882.65</v>
      </c>
      <c r="G33" s="48" t="n">
        <v>26.7716535433071</v>
      </c>
      <c r="H33" s="48" t="n">
        <v>125.587718801337</v>
      </c>
      <c r="L33" s="48" t="n">
        <v>125.587718801337</v>
      </c>
      <c r="O33" s="17"/>
      <c r="P33" s="48"/>
      <c r="Q33" s="48"/>
      <c r="S33" s="48"/>
      <c r="T33" s="48" t="n">
        <v>43.335410411828</v>
      </c>
      <c r="V33" s="53"/>
      <c r="AC33" s="18"/>
      <c r="AD33" s="18"/>
      <c r="AE33" s="18"/>
      <c r="AF33" s="18"/>
      <c r="AG33" s="18"/>
      <c r="AP33" s="19"/>
    </row>
    <row collapsed="false" customFormat="true" customHeight="false" hidden="false" ht="12.8" outlineLevel="0" r="34" s="14">
      <c r="A34" s="20" t="s">
        <v>65</v>
      </c>
      <c r="B34" s="15"/>
      <c r="C34" s="52" t="n">
        <v>37967</v>
      </c>
      <c r="D34" s="46" t="n">
        <v>913.5</v>
      </c>
      <c r="E34" s="47" t="n">
        <v>901.85</v>
      </c>
      <c r="G34" s="48" t="n">
        <v>25.7692520929201</v>
      </c>
      <c r="H34" s="48" t="n">
        <v>125.464323335366</v>
      </c>
      <c r="L34" s="48" t="n">
        <v>125.464323335366</v>
      </c>
      <c r="O34" s="17"/>
      <c r="P34" s="48"/>
      <c r="Q34" s="48"/>
      <c r="S34" s="48"/>
      <c r="T34" s="48" t="n">
        <v>47.6797693629761</v>
      </c>
      <c r="V34" s="53"/>
      <c r="AC34" s="18"/>
      <c r="AD34" s="18"/>
      <c r="AE34" s="18"/>
      <c r="AF34" s="18"/>
      <c r="AG34" s="18"/>
      <c r="AP34" s="19"/>
    </row>
    <row collapsed="false" customFormat="true" customHeight="false" hidden="false" ht="12.8" outlineLevel="0" r="35" s="14">
      <c r="A35" s="20" t="s">
        <v>65</v>
      </c>
      <c r="B35" s="15"/>
      <c r="C35" s="52" t="n">
        <v>38040</v>
      </c>
      <c r="D35" s="46" t="n">
        <v>915.5</v>
      </c>
      <c r="E35" s="47" t="n">
        <v>889.2</v>
      </c>
      <c r="G35" s="48" t="n">
        <v>29.5602789023842</v>
      </c>
      <c r="H35" s="48" t="n">
        <v>125.337381916329</v>
      </c>
      <c r="L35" s="48" t="n">
        <v>125.337381916329</v>
      </c>
      <c r="O35" s="17"/>
      <c r="P35" s="48"/>
      <c r="Q35" s="48"/>
      <c r="S35" s="48"/>
      <c r="T35" s="48" t="n">
        <v>54.2060278902384</v>
      </c>
      <c r="V35" s="53"/>
      <c r="AC35" s="18"/>
      <c r="AD35" s="18"/>
      <c r="AE35" s="18"/>
      <c r="AF35" s="18"/>
      <c r="AG35" s="18"/>
      <c r="AP35" s="19"/>
    </row>
    <row collapsed="false" customFormat="true" customHeight="false" hidden="false" ht="12.8" outlineLevel="0" r="36" s="14">
      <c r="A36" s="20" t="s">
        <v>65</v>
      </c>
      <c r="B36" s="15"/>
      <c r="C36" s="52" t="n">
        <v>38125</v>
      </c>
      <c r="D36" s="14" t="n">
        <v>895.1</v>
      </c>
      <c r="E36" s="47"/>
      <c r="G36" s="48"/>
      <c r="H36" s="48"/>
      <c r="L36" s="48"/>
      <c r="O36" s="17"/>
      <c r="P36" s="48"/>
      <c r="Q36" s="48"/>
      <c r="S36" s="48"/>
      <c r="T36" s="48"/>
      <c r="V36" s="53"/>
      <c r="AC36" s="18"/>
      <c r="AD36" s="18"/>
      <c r="AE36" s="18"/>
      <c r="AF36" s="18"/>
      <c r="AG36" s="18"/>
      <c r="AP36" s="19"/>
    </row>
    <row collapsed="false" customFormat="true" customHeight="false" hidden="false" ht="12.8" outlineLevel="0" r="37" s="14">
      <c r="A37" s="20" t="s">
        <v>65</v>
      </c>
      <c r="B37" s="15"/>
      <c r="C37" s="52" t="n">
        <v>38434</v>
      </c>
      <c r="D37" s="46" t="n">
        <v>883.5</v>
      </c>
      <c r="E37" s="47" t="n">
        <v>878.465</v>
      </c>
      <c r="G37" s="48" t="n">
        <v>24.0533202802616</v>
      </c>
      <c r="H37" s="48" t="n">
        <v>117.705315521962</v>
      </c>
      <c r="L37" s="48" t="n">
        <v>117.705315521962</v>
      </c>
      <c r="O37" s="17" t="n">
        <v>14.9692</v>
      </c>
      <c r="P37" s="48" t="n">
        <v>23.7914999459284</v>
      </c>
      <c r="Q37" s="48"/>
      <c r="S37" s="48" t="n">
        <v>23.7914999459284</v>
      </c>
      <c r="T37" s="48" t="n">
        <v>41.9481709572948</v>
      </c>
      <c r="V37" s="54" t="n">
        <v>792.501693294554</v>
      </c>
      <c r="AC37" s="28" t="n">
        <v>0.509525137597969</v>
      </c>
      <c r="AD37" s="28" t="n">
        <v>4.29573175937573</v>
      </c>
      <c r="AE37" s="28" t="n">
        <v>1.31553334509628</v>
      </c>
      <c r="AF37" s="28" t="n">
        <v>4.91277398644226</v>
      </c>
      <c r="AG37" s="28" t="s">
        <v>67</v>
      </c>
      <c r="AH37" s="17" t="n">
        <v>1.30910167166592</v>
      </c>
      <c r="AI37" s="17" t="n">
        <v>1.34894389645575</v>
      </c>
      <c r="AP37" s="19"/>
    </row>
    <row collapsed="false" customFormat="true" customHeight="false" hidden="false" ht="12.8" outlineLevel="0" r="38" s="14">
      <c r="A38" s="20" t="s">
        <v>65</v>
      </c>
      <c r="B38" s="15"/>
      <c r="C38" s="52" t="n">
        <v>38434</v>
      </c>
      <c r="D38" s="46" t="n">
        <v>882.5</v>
      </c>
      <c r="E38" s="47" t="n">
        <v>880.75</v>
      </c>
      <c r="G38" s="48" t="n">
        <v>22.8498438830542</v>
      </c>
      <c r="H38" s="48" t="n">
        <v>115.81038887312</v>
      </c>
      <c r="L38" s="48" t="n">
        <v>115.81038887312</v>
      </c>
      <c r="O38" s="17" t="n">
        <v>14.30598</v>
      </c>
      <c r="P38" s="48"/>
      <c r="Q38" s="48"/>
      <c r="S38" s="48"/>
      <c r="T38" s="48" t="n">
        <v>44.3939824013625</v>
      </c>
      <c r="V38" s="54" t="n">
        <v>816.945784842464</v>
      </c>
      <c r="AC38" s="28" t="n">
        <v>0.489469202384332</v>
      </c>
      <c r="AD38" s="28" t="n">
        <v>4.13874538745387</v>
      </c>
      <c r="AE38" s="28" t="n">
        <v>1.25427192733466</v>
      </c>
      <c r="AF38" s="28" t="n">
        <v>4.75486801021856</v>
      </c>
      <c r="AG38" s="28" t="s">
        <v>67</v>
      </c>
      <c r="AH38" s="17" t="n">
        <v>1.30570536474596</v>
      </c>
      <c r="AI38" s="17" t="n">
        <v>1.16945784842464</v>
      </c>
      <c r="AP38" s="19"/>
    </row>
    <row collapsed="false" customFormat="true" customHeight="false" hidden="false" ht="12.8" outlineLevel="0" r="39" s="14">
      <c r="A39" s="20" t="s">
        <v>65</v>
      </c>
      <c r="B39" s="15"/>
      <c r="C39" s="52" t="n">
        <v>38434</v>
      </c>
      <c r="D39" s="46" t="n">
        <v>884.1</v>
      </c>
      <c r="E39" s="47" t="n">
        <v>880.25</v>
      </c>
      <c r="G39" s="48" t="n">
        <v>22.2436807725078</v>
      </c>
      <c r="H39" s="48" t="n">
        <v>118.091451292247</v>
      </c>
      <c r="L39" s="48" t="n">
        <v>118.091451292247</v>
      </c>
      <c r="O39" s="17" t="n">
        <v>13.74609</v>
      </c>
      <c r="P39" s="48" t="n">
        <v>18.9718829877876</v>
      </c>
      <c r="Q39" s="48"/>
      <c r="S39" s="48" t="n">
        <v>18.9718829877876</v>
      </c>
      <c r="T39" s="48" t="n">
        <v>40.2158477705197</v>
      </c>
      <c r="V39" s="54" t="n">
        <v>800.477137176938</v>
      </c>
      <c r="AC39" s="28" t="n">
        <v>0.469809713149673</v>
      </c>
      <c r="AD39" s="28" t="n">
        <v>4.15222948026129</v>
      </c>
      <c r="AE39" s="28" t="n">
        <v>1.25629082646975</v>
      </c>
      <c r="AF39" s="28" t="n">
        <v>4.64067026412951</v>
      </c>
      <c r="AG39" s="28" t="s">
        <v>67</v>
      </c>
      <c r="AH39" s="17" t="n">
        <v>1.27804600965635</v>
      </c>
      <c r="AI39" s="17" t="n">
        <v>1.16444191990912</v>
      </c>
      <c r="AP39" s="19"/>
    </row>
    <row collapsed="false" customFormat="true" customHeight="false" hidden="false" ht="12.8" outlineLevel="0" r="40" s="14">
      <c r="A40" s="20" t="s">
        <v>65</v>
      </c>
      <c r="B40" s="15"/>
      <c r="C40" s="52" t="n">
        <v>38434</v>
      </c>
      <c r="D40" s="46" t="n">
        <v>881</v>
      </c>
      <c r="E40" s="47" t="n">
        <v>877.505</v>
      </c>
      <c r="G40" s="48" t="n">
        <v>23.4243679523194</v>
      </c>
      <c r="H40" s="48" t="n">
        <v>119.315559455502</v>
      </c>
      <c r="L40" s="48" t="n">
        <v>119.315559455502</v>
      </c>
      <c r="O40" s="17" t="n">
        <v>13.732037</v>
      </c>
      <c r="P40" s="48" t="n">
        <v>17.2648588896929</v>
      </c>
      <c r="Q40" s="48"/>
      <c r="S40" s="48" t="n">
        <v>17.2648588896929</v>
      </c>
      <c r="T40" s="48" t="n">
        <v>43.7034546811699</v>
      </c>
      <c r="V40" s="54" t="n">
        <v>796.291759021316</v>
      </c>
      <c r="AC40" s="28"/>
      <c r="AD40" s="28"/>
      <c r="AE40" s="28"/>
      <c r="AF40" s="28"/>
      <c r="AG40" s="28"/>
      <c r="AH40" s="17"/>
      <c r="AI40" s="17"/>
      <c r="AP40" s="19"/>
    </row>
    <row collapsed="false" customFormat="true" customHeight="false" hidden="false" ht="12.8" outlineLevel="0" r="41" s="14">
      <c r="A41" s="20" t="s">
        <v>65</v>
      </c>
      <c r="B41" s="15"/>
      <c r="C41" s="52" t="n">
        <v>38546</v>
      </c>
      <c r="D41" s="46" t="n">
        <v>877.5</v>
      </c>
      <c r="E41" s="47" t="n">
        <v>881.96</v>
      </c>
      <c r="G41" s="48" t="n">
        <v>25.4263231892603</v>
      </c>
      <c r="H41" s="48" t="n">
        <v>123.248219873917</v>
      </c>
      <c r="L41" s="48" t="n">
        <v>123.248219873917</v>
      </c>
      <c r="O41" s="17"/>
      <c r="P41" s="48"/>
      <c r="Q41" s="48"/>
      <c r="S41" s="48"/>
      <c r="T41" s="48" t="n">
        <v>47.5078234840582</v>
      </c>
      <c r="V41" s="53"/>
      <c r="AC41" s="28"/>
      <c r="AD41" s="28"/>
      <c r="AE41" s="28"/>
      <c r="AF41" s="28"/>
      <c r="AG41" s="28"/>
      <c r="AH41" s="17"/>
      <c r="AI41" s="17"/>
      <c r="AP41" s="19"/>
    </row>
    <row collapsed="false" customFormat="true" customHeight="false" hidden="false" ht="12.8" outlineLevel="0" r="42" s="14">
      <c r="A42" s="20" t="s">
        <v>65</v>
      </c>
      <c r="B42" s="15"/>
      <c r="C42" s="52" t="n">
        <v>38546</v>
      </c>
      <c r="D42" s="46" t="n">
        <v>876.4</v>
      </c>
      <c r="E42" s="47" t="n">
        <v>875.53</v>
      </c>
      <c r="G42" s="48" t="n">
        <v>27.6232681918381</v>
      </c>
      <c r="H42" s="48" t="n">
        <v>122.782771578358</v>
      </c>
      <c r="L42" s="48" t="n">
        <v>122.782771578358</v>
      </c>
      <c r="O42" s="17"/>
      <c r="P42" s="48"/>
      <c r="Q42" s="48"/>
      <c r="S42" s="48"/>
      <c r="T42" s="48" t="n">
        <v>50.3123822142017</v>
      </c>
      <c r="V42" s="53"/>
      <c r="AC42" s="28"/>
      <c r="AD42" s="28"/>
      <c r="AE42" s="28"/>
      <c r="AF42" s="28"/>
      <c r="AG42" s="28"/>
      <c r="AH42" s="17"/>
      <c r="AI42" s="17"/>
      <c r="AP42" s="19"/>
    </row>
    <row collapsed="false" customFormat="true" customHeight="false" hidden="false" ht="12.8" outlineLevel="0" r="43" s="14">
      <c r="A43" s="20" t="s">
        <v>65</v>
      </c>
      <c r="B43" s="15"/>
      <c r="C43" s="52" t="n">
        <v>38546</v>
      </c>
      <c r="D43" s="46" t="n">
        <v>877.2</v>
      </c>
      <c r="E43" s="47" t="n">
        <v>876.835</v>
      </c>
      <c r="G43" s="48" t="n">
        <v>25.2156905233026</v>
      </c>
      <c r="H43" s="48" t="n">
        <v>125.223103548558</v>
      </c>
      <c r="L43" s="48" t="n">
        <v>125.223103548558</v>
      </c>
      <c r="O43" s="17"/>
      <c r="P43" s="48"/>
      <c r="Q43" s="48"/>
      <c r="S43" s="48"/>
      <c r="T43" s="48" t="n">
        <v>45.1624307880046</v>
      </c>
      <c r="V43" s="53"/>
      <c r="AC43" s="28"/>
      <c r="AD43" s="28"/>
      <c r="AE43" s="28"/>
      <c r="AF43" s="28"/>
      <c r="AG43" s="28"/>
      <c r="AH43" s="17"/>
      <c r="AI43" s="17"/>
      <c r="AP43" s="19"/>
    </row>
    <row collapsed="false" customFormat="true" customHeight="false" hidden="false" ht="12.8" outlineLevel="0" r="44" s="14">
      <c r="A44" s="20" t="s">
        <v>65</v>
      </c>
      <c r="B44" s="15"/>
      <c r="C44" s="52" t="n">
        <v>38554</v>
      </c>
      <c r="D44" s="46" t="n">
        <v>867.7</v>
      </c>
      <c r="E44" s="47" t="n">
        <v>869.91</v>
      </c>
      <c r="G44" s="48" t="n">
        <v>25.6003494614385</v>
      </c>
      <c r="H44" s="48" t="n">
        <v>102.619811244841</v>
      </c>
      <c r="L44" s="48" t="n">
        <v>102.619811244841</v>
      </c>
      <c r="O44" s="17"/>
      <c r="P44" s="48"/>
      <c r="Q44" s="48"/>
      <c r="S44" s="48"/>
      <c r="T44" s="48" t="n">
        <v>52.1893069397984</v>
      </c>
      <c r="V44" s="53"/>
      <c r="AC44" s="28"/>
      <c r="AD44" s="28"/>
      <c r="AE44" s="28"/>
      <c r="AF44" s="28"/>
      <c r="AG44" s="28"/>
      <c r="AH44" s="17"/>
      <c r="AI44" s="17"/>
      <c r="AP44" s="19"/>
    </row>
    <row collapsed="false" customFormat="true" customHeight="false" hidden="false" ht="12.8" outlineLevel="0" r="45" s="14">
      <c r="A45" s="20" t="s">
        <v>65</v>
      </c>
      <c r="B45" s="15"/>
      <c r="C45" s="52" t="n">
        <v>38554</v>
      </c>
      <c r="D45" s="46" t="n">
        <v>879.6</v>
      </c>
      <c r="E45" s="47" t="n">
        <v>869.385</v>
      </c>
      <c r="G45" s="48" t="n">
        <v>25.1097039861511</v>
      </c>
      <c r="H45" s="48" t="n">
        <v>98.5351714142756</v>
      </c>
      <c r="L45" s="48" t="n">
        <v>98.5351714142756</v>
      </c>
      <c r="O45" s="17"/>
      <c r="P45" s="48"/>
      <c r="Q45" s="48"/>
      <c r="S45" s="48"/>
      <c r="T45" s="48" t="n">
        <v>52.1633108461729</v>
      </c>
      <c r="V45" s="53"/>
      <c r="AC45" s="28"/>
      <c r="AD45" s="28"/>
      <c r="AE45" s="28"/>
      <c r="AF45" s="28"/>
      <c r="AG45" s="28"/>
      <c r="AH45" s="17"/>
      <c r="AI45" s="17"/>
      <c r="AP45" s="19"/>
    </row>
    <row collapsed="false" customFormat="true" customHeight="false" hidden="false" ht="12.8" outlineLevel="0" r="46" s="14">
      <c r="A46" s="20" t="s">
        <v>65</v>
      </c>
      <c r="B46" s="15"/>
      <c r="C46" s="52" t="n">
        <v>38554</v>
      </c>
      <c r="D46" s="46" t="n">
        <v>873.5</v>
      </c>
      <c r="E46" s="47" t="n">
        <v>869.44</v>
      </c>
      <c r="G46" s="48" t="n">
        <v>25.6889492086861</v>
      </c>
      <c r="H46" s="48" t="n">
        <v>102.617776959882</v>
      </c>
      <c r="L46" s="48" t="n">
        <v>102.617776959882</v>
      </c>
      <c r="O46" s="17" t="n">
        <v>17.30999</v>
      </c>
      <c r="P46" s="48" t="n">
        <v>28.6391240338609</v>
      </c>
      <c r="Q46" s="48"/>
      <c r="S46" s="48" t="n">
        <v>28.6391240338609</v>
      </c>
      <c r="T46" s="48" t="n">
        <v>51.1248619801251</v>
      </c>
      <c r="V46" s="54" t="n">
        <v>791.929287817446</v>
      </c>
      <c r="AC46" s="28"/>
      <c r="AD46" s="28"/>
      <c r="AE46" s="28"/>
      <c r="AF46" s="28"/>
      <c r="AG46" s="28"/>
      <c r="AH46" s="17"/>
      <c r="AI46" s="17"/>
      <c r="AP46" s="19"/>
    </row>
    <row collapsed="false" customFormat="true" customHeight="false" hidden="false" ht="12.8" outlineLevel="0" r="47" s="14">
      <c r="A47" s="20" t="s">
        <v>65</v>
      </c>
      <c r="B47" s="15"/>
      <c r="C47" s="52" t="n">
        <v>38581</v>
      </c>
      <c r="D47" s="46" t="n">
        <v>895.2</v>
      </c>
      <c r="E47" s="47" t="n">
        <v>873.54</v>
      </c>
      <c r="G47" s="48" t="n">
        <v>25.6141676397188</v>
      </c>
      <c r="H47" s="48" t="n">
        <v>136.971403713625</v>
      </c>
      <c r="L47" s="48" t="n">
        <v>136.971403713625</v>
      </c>
      <c r="O47" s="17" t="n">
        <v>15.9695</v>
      </c>
      <c r="P47" s="48" t="n">
        <v>25.2993566407949</v>
      </c>
      <c r="Q47" s="48"/>
      <c r="S47" s="48" t="n">
        <v>25.2993566407949</v>
      </c>
      <c r="T47" s="48" t="n">
        <v>49.3394692858942</v>
      </c>
      <c r="V47" s="54" t="n">
        <v>762.775602719967</v>
      </c>
      <c r="AC47" s="28"/>
      <c r="AD47" s="28"/>
      <c r="AE47" s="28"/>
      <c r="AF47" s="28"/>
      <c r="AG47" s="28"/>
      <c r="AH47" s="17"/>
      <c r="AI47" s="17"/>
      <c r="AP47" s="19"/>
    </row>
    <row collapsed="false" customFormat="true" customHeight="false" hidden="false" ht="12.8" outlineLevel="0" r="48" s="14">
      <c r="A48" s="20" t="s">
        <v>65</v>
      </c>
      <c r="B48" s="15"/>
      <c r="C48" s="52" t="n">
        <v>38581</v>
      </c>
      <c r="D48" s="46" t="n">
        <v>885.4</v>
      </c>
      <c r="E48" s="47" t="n">
        <v>872.675</v>
      </c>
      <c r="G48" s="48" t="n">
        <v>25.4332941816828</v>
      </c>
      <c r="H48" s="48" t="n">
        <v>136.706104792735</v>
      </c>
      <c r="L48" s="48" t="n">
        <v>136.706104792735</v>
      </c>
      <c r="O48" s="17" t="n">
        <v>16.84466</v>
      </c>
      <c r="P48" s="48" t="n">
        <v>22.459678574498</v>
      </c>
      <c r="Q48" s="48"/>
      <c r="S48" s="48" t="n">
        <v>22.459678574498</v>
      </c>
      <c r="T48" s="48" t="n">
        <v>52.7687856303893</v>
      </c>
      <c r="V48" s="54" t="n">
        <v>762.632136820695</v>
      </c>
      <c r="AC48" s="28"/>
      <c r="AD48" s="28"/>
      <c r="AE48" s="28"/>
      <c r="AF48" s="28"/>
      <c r="AG48" s="28"/>
      <c r="AH48" s="17"/>
      <c r="AI48" s="17"/>
      <c r="AP48" s="19"/>
    </row>
    <row collapsed="false" customFormat="true" customHeight="false" hidden="false" ht="12.8" outlineLevel="0" r="49" s="14">
      <c r="A49" s="20" t="s">
        <v>65</v>
      </c>
      <c r="B49" s="15"/>
      <c r="C49" s="52" t="n">
        <v>38581</v>
      </c>
      <c r="D49" s="46" t="n">
        <v>885.4</v>
      </c>
      <c r="E49" s="47" t="n">
        <v>872.19</v>
      </c>
      <c r="G49" s="48" t="n">
        <v>22.8275949047799</v>
      </c>
      <c r="H49" s="48" t="n">
        <v>109.849918022449</v>
      </c>
      <c r="L49" s="48" t="n">
        <v>109.849918022449</v>
      </c>
      <c r="O49" s="17" t="n">
        <v>14.0451</v>
      </c>
      <c r="P49" s="48" t="n">
        <v>17.0834336555108</v>
      </c>
      <c r="Q49" s="48"/>
      <c r="S49" s="48" t="n">
        <v>17.0834336555108</v>
      </c>
      <c r="T49" s="48" t="n">
        <v>46.7214712390649</v>
      </c>
      <c r="V49" s="54" t="n">
        <v>803.517582178195</v>
      </c>
      <c r="AC49" s="28" t="n">
        <v>0.570173929992318</v>
      </c>
      <c r="AD49" s="28" t="n">
        <v>4.0121418498263</v>
      </c>
      <c r="AE49" s="28" t="n">
        <v>1.1577752553916</v>
      </c>
      <c r="AF49" s="28" t="n">
        <v>4.35627558215526</v>
      </c>
      <c r="AG49" s="28" t="s">
        <v>67</v>
      </c>
      <c r="AH49" s="17" t="n">
        <v>1.30132195966475</v>
      </c>
      <c r="AI49" s="17" t="n">
        <v>1.16373725908346</v>
      </c>
      <c r="AP49" s="19"/>
    </row>
    <row collapsed="false" customFormat="true" customHeight="false" hidden="false" ht="12.8" outlineLevel="0" r="50" s="14">
      <c r="A50" s="20" t="s">
        <v>65</v>
      </c>
      <c r="B50" s="15"/>
      <c r="C50" s="52" t="n">
        <v>38581</v>
      </c>
      <c r="D50" s="46" t="n">
        <v>889.6</v>
      </c>
      <c r="E50" s="47" t="n">
        <v>871.58</v>
      </c>
      <c r="G50" s="48" t="n">
        <v>21.9658551137015</v>
      </c>
      <c r="H50" s="48" t="n">
        <v>109.921062897267</v>
      </c>
      <c r="L50" s="48" t="n">
        <v>109.921062897267</v>
      </c>
      <c r="O50" s="17" t="n">
        <v>15.7759</v>
      </c>
      <c r="P50" s="48" t="n">
        <v>20.480047729411</v>
      </c>
      <c r="Q50" s="48"/>
      <c r="S50" s="48" t="n">
        <v>20.480047729411</v>
      </c>
      <c r="T50" s="48" t="n">
        <v>48.2457146790885</v>
      </c>
      <c r="V50" s="54" t="n">
        <v>799.387319580532</v>
      </c>
      <c r="AC50" s="28" t="n">
        <v>0.574646045113472</v>
      </c>
      <c r="AD50" s="28" t="n">
        <v>4.07174327084146</v>
      </c>
      <c r="AE50" s="28" t="n">
        <v>1.18061451616604</v>
      </c>
      <c r="AF50" s="28" t="n">
        <v>4.45432433052617</v>
      </c>
      <c r="AG50" s="28" t="s">
        <v>67</v>
      </c>
      <c r="AH50" s="17" t="n">
        <v>1.28502260262971</v>
      </c>
      <c r="AI50" s="17"/>
      <c r="AP50" s="19"/>
    </row>
    <row collapsed="false" customFormat="true" customHeight="false" hidden="false" ht="12.8" outlineLevel="0" r="51" s="14">
      <c r="A51" s="20" t="s">
        <v>65</v>
      </c>
      <c r="B51" s="15"/>
      <c r="C51" s="52" t="n">
        <v>38581</v>
      </c>
      <c r="D51" s="46" t="n">
        <v>891.9</v>
      </c>
      <c r="E51" s="47" t="n">
        <v>871.71</v>
      </c>
      <c r="G51" s="48" t="n">
        <v>22.5304286976173</v>
      </c>
      <c r="H51" s="48" t="n">
        <v>110.90844432208</v>
      </c>
      <c r="L51" s="48" t="n">
        <v>110.90844432208</v>
      </c>
      <c r="O51" s="17" t="n">
        <v>15.8883</v>
      </c>
      <c r="P51" s="48" t="n">
        <v>18.1252939624416</v>
      </c>
      <c r="Q51" s="48"/>
      <c r="S51" s="48" t="n">
        <v>18.1252939624416</v>
      </c>
      <c r="T51" s="48" t="n">
        <v>51.8521067786305</v>
      </c>
      <c r="V51" s="54" t="n">
        <v>796.583726239231</v>
      </c>
      <c r="AC51" s="28" t="n">
        <v>0.594004886946347</v>
      </c>
      <c r="AD51" s="28" t="n">
        <v>4.17208704729784</v>
      </c>
      <c r="AE51" s="28" t="n">
        <v>1.2069954457331</v>
      </c>
      <c r="AF51" s="28" t="n">
        <v>4.55805256335249</v>
      </c>
      <c r="AG51" s="28" t="s">
        <v>67</v>
      </c>
      <c r="AH51" s="17" t="n">
        <v>1.30203852198552</v>
      </c>
      <c r="AI51" s="17" t="n">
        <v>1.34218948962384</v>
      </c>
      <c r="AP51" s="19"/>
    </row>
    <row collapsed="false" customFormat="true" customHeight="false" hidden="false" ht="12.8" outlineLevel="0" r="52" s="14">
      <c r="A52" s="20" t="s">
        <v>65</v>
      </c>
      <c r="B52" s="15"/>
      <c r="C52" s="52" t="s">
        <v>68</v>
      </c>
      <c r="D52" s="46" t="n">
        <v>883.7</v>
      </c>
      <c r="E52" s="47" t="n">
        <v>869.48</v>
      </c>
      <c r="G52" s="48" t="n">
        <v>21.5703638956618</v>
      </c>
      <c r="H52" s="48" t="n">
        <v>111.066384505682</v>
      </c>
      <c r="L52" s="48" t="n">
        <v>111.066384505682</v>
      </c>
      <c r="O52" s="17"/>
      <c r="P52" s="48" t="n">
        <v>16.389106132401</v>
      </c>
      <c r="Q52" s="48"/>
      <c r="S52" s="48" t="n">
        <v>16.389106132401</v>
      </c>
      <c r="T52" s="48" t="n">
        <v>45.8319915351705</v>
      </c>
      <c r="V52" s="54" t="n">
        <v>805.142153931085</v>
      </c>
      <c r="AC52" s="28"/>
      <c r="AD52" s="28"/>
      <c r="AE52" s="28"/>
      <c r="AF52" s="28"/>
      <c r="AG52" s="28"/>
      <c r="AH52" s="17"/>
      <c r="AI52" s="17"/>
      <c r="AP52" s="19"/>
    </row>
    <row collapsed="false" customFormat="true" customHeight="false" hidden="false" ht="12.8" outlineLevel="0" r="53" s="14">
      <c r="A53" s="20" t="s">
        <v>65</v>
      </c>
      <c r="B53" s="15"/>
      <c r="C53" s="52" t="s">
        <v>68</v>
      </c>
      <c r="D53" s="46" t="n">
        <v>884.7</v>
      </c>
      <c r="E53" s="47" t="n">
        <v>868.9</v>
      </c>
      <c r="G53" s="48" t="n">
        <v>23.7599263436529</v>
      </c>
      <c r="H53" s="48" t="n">
        <v>113.148808838762</v>
      </c>
      <c r="L53" s="48" t="n">
        <v>113.148808838762</v>
      </c>
      <c r="O53" s="17"/>
      <c r="P53" s="48" t="n">
        <v>18.8744389457935</v>
      </c>
      <c r="Q53" s="48"/>
      <c r="S53" s="48" t="n">
        <v>18.8744389457935</v>
      </c>
      <c r="T53" s="48" t="n">
        <v>55.012084244447</v>
      </c>
      <c r="V53" s="54" t="n">
        <v>789.204741627345</v>
      </c>
      <c r="AC53" s="28"/>
      <c r="AD53" s="28"/>
      <c r="AE53" s="28"/>
      <c r="AF53" s="28"/>
      <c r="AG53" s="28"/>
      <c r="AH53" s="17"/>
      <c r="AI53" s="17"/>
      <c r="AP53" s="19"/>
    </row>
    <row collapsed="false" customFormat="true" customHeight="false" hidden="false" ht="12.8" outlineLevel="0" r="54" s="14">
      <c r="A54" s="20" t="s">
        <v>65</v>
      </c>
      <c r="B54" s="15"/>
      <c r="C54" s="52" t="n">
        <v>39069</v>
      </c>
      <c r="D54" s="14" t="n">
        <v>893.1</v>
      </c>
      <c r="E54" s="36" t="n">
        <v>885.28</v>
      </c>
      <c r="G54" s="17" t="n">
        <v>25.398743900235</v>
      </c>
      <c r="H54" s="17" t="n">
        <v>116.912163383336</v>
      </c>
      <c r="L54" s="17" t="n">
        <v>116.912163383336</v>
      </c>
      <c r="O54" s="17"/>
      <c r="P54" s="17" t="n">
        <v>22.5352430869329</v>
      </c>
      <c r="Q54" s="17"/>
      <c r="S54" s="17" t="n">
        <v>22.5352430869329</v>
      </c>
      <c r="T54" s="17" t="n">
        <v>54.3895716609434</v>
      </c>
      <c r="V54" s="54" t="n">
        <v>780.764277968552</v>
      </c>
      <c r="AC54" s="28"/>
      <c r="AD54" s="28"/>
      <c r="AE54" s="18"/>
      <c r="AF54" s="18"/>
      <c r="AG54" s="18"/>
      <c r="AP54" s="19"/>
    </row>
    <row collapsed="false" customFormat="true" customHeight="false" hidden="false" ht="12.8" outlineLevel="0" r="55" s="14">
      <c r="A55" s="20" t="s">
        <v>69</v>
      </c>
      <c r="B55" s="15"/>
      <c r="C55" s="52" t="n">
        <v>39069</v>
      </c>
      <c r="D55" s="14" t="n">
        <v>882.4</v>
      </c>
      <c r="E55" s="36" t="n">
        <v>883.94</v>
      </c>
      <c r="G55" s="17" t="n">
        <v>21.8849695680702</v>
      </c>
      <c r="H55" s="17" t="n">
        <v>121.048939973301</v>
      </c>
      <c r="L55" s="17" t="n">
        <v>121.048939973301</v>
      </c>
      <c r="O55" s="17"/>
      <c r="P55" s="17" t="n">
        <v>21.6078014344865</v>
      </c>
      <c r="Q55" s="17"/>
      <c r="S55" s="17" t="n">
        <v>21.6078014344865</v>
      </c>
      <c r="T55" s="17" t="n">
        <v>37.8984998981831</v>
      </c>
      <c r="V55" s="54" t="n">
        <v>797.559789125959</v>
      </c>
      <c r="AC55" s="28"/>
      <c r="AD55" s="28"/>
      <c r="AE55" s="18"/>
      <c r="AF55" s="18"/>
      <c r="AG55" s="18"/>
      <c r="AP55" s="19"/>
    </row>
    <row collapsed="false" customFormat="true" customHeight="false" hidden="false" ht="12.8" outlineLevel="0" r="56" s="14">
      <c r="A56" s="20" t="s">
        <v>70</v>
      </c>
      <c r="B56" s="55" t="s">
        <v>71</v>
      </c>
      <c r="C56" s="52" t="n">
        <v>39542</v>
      </c>
      <c r="E56" s="26" t="n">
        <v>885.075</v>
      </c>
      <c r="G56" s="17" t="n">
        <v>23.4838855464226</v>
      </c>
      <c r="H56" s="17" t="n">
        <v>125.074146258792</v>
      </c>
      <c r="L56" s="17" t="n">
        <v>125.074146258792</v>
      </c>
      <c r="O56" s="17"/>
      <c r="P56" s="17"/>
      <c r="Q56" s="17"/>
      <c r="S56" s="17"/>
      <c r="T56" s="17" t="n">
        <v>47.171143688388</v>
      </c>
      <c r="V56" s="53"/>
      <c r="AC56" s="28" t="n">
        <v>0.552834505550377</v>
      </c>
      <c r="AD56" s="28" t="n">
        <v>4.36527977854984</v>
      </c>
      <c r="AE56" s="28" t="n">
        <v>1.43863514391436</v>
      </c>
      <c r="AF56" s="28" t="n">
        <v>4.64644239188769</v>
      </c>
      <c r="AG56" s="28" t="n">
        <v>0.0629890122306019</v>
      </c>
      <c r="AH56" s="17" t="n">
        <v>1.2936756772025</v>
      </c>
      <c r="AI56" s="17" t="n">
        <v>1.02251221647883</v>
      </c>
      <c r="AJ56" s="17" t="n">
        <v>30.5277518854334</v>
      </c>
      <c r="AK56" s="17" t="n">
        <v>5.0168064853261</v>
      </c>
      <c r="AL56" s="17" t="n">
        <v>26.3316668078976</v>
      </c>
      <c r="AM56" s="17" t="n">
        <v>12.7590882128633</v>
      </c>
      <c r="AN56" s="17" t="n">
        <v>15.8913086461599</v>
      </c>
      <c r="AO56" s="17" t="n">
        <v>8.1332090500805</v>
      </c>
      <c r="AP56" s="19"/>
    </row>
    <row collapsed="false" customFormat="true" customHeight="false" hidden="false" ht="12.8" outlineLevel="0" r="57" s="14">
      <c r="A57" s="20" t="s">
        <v>70</v>
      </c>
      <c r="B57" s="55" t="s">
        <v>72</v>
      </c>
      <c r="C57" s="52" t="n">
        <v>39542</v>
      </c>
      <c r="E57" s="26" t="n">
        <v>900.64</v>
      </c>
      <c r="G57" s="17" t="n">
        <v>21.0905578255463</v>
      </c>
      <c r="H57" s="17" t="n">
        <v>118.748889678451</v>
      </c>
      <c r="L57" s="17" t="n">
        <v>118.748889678451</v>
      </c>
      <c r="O57" s="17"/>
      <c r="P57" s="17"/>
      <c r="Q57" s="17"/>
      <c r="S57" s="17"/>
      <c r="T57" s="17" t="n">
        <v>48.7431160063955</v>
      </c>
      <c r="V57" s="53"/>
      <c r="AC57" s="28" t="n">
        <v>0.502198436667259</v>
      </c>
      <c r="AD57" s="28" t="n">
        <v>4.19218555693729</v>
      </c>
      <c r="AE57" s="28" t="n">
        <v>1.38734677562622</v>
      </c>
      <c r="AF57" s="28" t="n">
        <v>3.99127287262391</v>
      </c>
      <c r="AG57" s="28" t="n">
        <v>0.0241494936933736</v>
      </c>
      <c r="AH57" s="17" t="n">
        <v>1.25466335050631</v>
      </c>
      <c r="AI57" s="17" t="n">
        <v>0.860499200568485</v>
      </c>
      <c r="AJ57" s="17" t="n">
        <v>31.6220687511103</v>
      </c>
      <c r="AK57" s="17" t="n">
        <v>4.25647317463137</v>
      </c>
      <c r="AL57" s="17" t="n">
        <v>26.6985143897673</v>
      </c>
      <c r="AM57" s="17" t="n">
        <v>12.2801563332741</v>
      </c>
      <c r="AN57" s="17"/>
      <c r="AO57" s="17" t="n">
        <v>6.93895452122935</v>
      </c>
      <c r="AP57" s="19"/>
    </row>
    <row collapsed="false" customFormat="true" customHeight="false" hidden="false" ht="12.8" outlineLevel="0" r="58" s="14">
      <c r="A58" s="20" t="s">
        <v>70</v>
      </c>
      <c r="B58" s="55" t="s">
        <v>73</v>
      </c>
      <c r="C58" s="52" t="n">
        <v>39542</v>
      </c>
      <c r="E58" s="26" t="n">
        <v>862.145</v>
      </c>
      <c r="G58" s="17" t="n">
        <v>22.925377981662</v>
      </c>
      <c r="H58" s="17" t="n">
        <v>123.007150769302</v>
      </c>
      <c r="L58" s="17" t="n">
        <v>123.007150769302</v>
      </c>
      <c r="O58" s="17"/>
      <c r="P58" s="17"/>
      <c r="Q58" s="17"/>
      <c r="S58" s="17"/>
      <c r="T58" s="17" t="n">
        <v>56.1970434207703</v>
      </c>
      <c r="V58" s="53"/>
      <c r="AC58" s="28" t="n">
        <v>0.591083866402983</v>
      </c>
      <c r="AD58" s="28" t="n">
        <v>4.4342888957194</v>
      </c>
      <c r="AE58" s="28" t="n">
        <v>1.38839754333668</v>
      </c>
      <c r="AF58" s="28" t="n">
        <v>4.45829877804778</v>
      </c>
      <c r="AG58" s="28" t="n">
        <v>0.0432641840989625</v>
      </c>
      <c r="AH58" s="17" t="n">
        <v>1.27588746672543</v>
      </c>
      <c r="AI58" s="17" t="n">
        <v>0.99171253095477</v>
      </c>
      <c r="AJ58" s="17" t="n">
        <v>44.9295652123483</v>
      </c>
      <c r="AK58" s="17" t="n">
        <v>4.94725365222787</v>
      </c>
      <c r="AL58" s="17" t="n">
        <v>29.8121545679671</v>
      </c>
      <c r="AM58" s="17" t="n">
        <v>13.948175770897</v>
      </c>
      <c r="AN58" s="17"/>
      <c r="AO58" s="17" t="n">
        <v>14.2029473000481</v>
      </c>
      <c r="AP58" s="19"/>
    </row>
    <row collapsed="false" customFormat="true" customHeight="false" hidden="false" ht="12.8" outlineLevel="0" r="59" s="14">
      <c r="A59" s="20" t="s">
        <v>70</v>
      </c>
      <c r="B59" s="55" t="s">
        <v>74</v>
      </c>
      <c r="C59" s="52" t="n">
        <v>39542</v>
      </c>
      <c r="E59" s="26" t="n">
        <v>881.29</v>
      </c>
      <c r="G59" s="17" t="n">
        <v>24.2145037388374</v>
      </c>
      <c r="H59" s="17" t="n">
        <v>127.313370173269</v>
      </c>
      <c r="L59" s="17" t="n">
        <v>127.313370173269</v>
      </c>
      <c r="O59" s="17"/>
      <c r="P59" s="17"/>
      <c r="Q59" s="17"/>
      <c r="S59" s="17"/>
      <c r="T59" s="17" t="n">
        <v>48.3949664696071</v>
      </c>
      <c r="V59" s="53"/>
      <c r="AC59" s="28" t="n">
        <v>0.508742865572059</v>
      </c>
      <c r="AD59" s="28" t="n">
        <v>4.80488828875853</v>
      </c>
      <c r="AE59" s="28" t="n">
        <v>1.45077102883273</v>
      </c>
      <c r="AF59" s="28" t="n">
        <v>4.37534750195736</v>
      </c>
      <c r="AG59" s="28" t="n">
        <v>0.0243960557818652</v>
      </c>
      <c r="AH59" s="17" t="n">
        <v>1.23682329312712</v>
      </c>
      <c r="AI59" s="17" t="n">
        <v>0.714861169422097</v>
      </c>
      <c r="AJ59" s="17" t="n">
        <v>40.2002745974651</v>
      </c>
      <c r="AK59" s="17" t="n">
        <v>5.74022172043255</v>
      </c>
      <c r="AL59" s="17" t="n">
        <v>31.6707894109771</v>
      </c>
      <c r="AM59" s="17" t="n">
        <v>14.0254626740347</v>
      </c>
      <c r="AN59" s="17" t="n">
        <v>21.0146489804718</v>
      </c>
      <c r="AO59" s="17" t="n">
        <v>14.1213448467587</v>
      </c>
      <c r="AP59" s="19"/>
    </row>
    <row collapsed="false" customFormat="true" customHeight="false" hidden="false" ht="12.8" outlineLevel="0" r="60" s="14">
      <c r="A60" s="20" t="s">
        <v>70</v>
      </c>
      <c r="B60" s="55" t="s">
        <v>75</v>
      </c>
      <c r="C60" s="52" t="n">
        <v>39542</v>
      </c>
      <c r="E60" s="26" t="n">
        <v>880.13</v>
      </c>
      <c r="G60" s="17" t="n">
        <v>20.3833524592958</v>
      </c>
      <c r="H60" s="17" t="n">
        <v>119.811845977299</v>
      </c>
      <c r="L60" s="17" t="n">
        <v>119.811845977299</v>
      </c>
      <c r="O60" s="17"/>
      <c r="P60" s="17"/>
      <c r="Q60" s="17"/>
      <c r="S60" s="17"/>
      <c r="T60" s="17" t="n">
        <v>53.0603433583675</v>
      </c>
      <c r="V60" s="53"/>
      <c r="AC60" s="28" t="n">
        <v>0.553100110210992</v>
      </c>
      <c r="AD60" s="28" t="n">
        <v>3.80773294854169</v>
      </c>
      <c r="AE60" s="28" t="n">
        <v>1.27094860986445</v>
      </c>
      <c r="AF60" s="28" t="n">
        <v>4.20097031120403</v>
      </c>
      <c r="AG60" s="28" t="n">
        <v>0.0401645211502846</v>
      </c>
      <c r="AH60" s="17" t="n">
        <v>1.16460068398987</v>
      </c>
      <c r="AI60" s="17" t="n">
        <v>1.0680240419029</v>
      </c>
      <c r="AJ60" s="17" t="n">
        <v>28.7054753275084</v>
      </c>
      <c r="AK60" s="17" t="n">
        <v>4.15944235510663</v>
      </c>
      <c r="AL60" s="17" t="n">
        <v>21.7621828593503</v>
      </c>
      <c r="AM60" s="17" t="n">
        <v>15.086521309352</v>
      </c>
      <c r="AN60" s="17"/>
      <c r="AO60" s="17" t="n">
        <v>9.24011225614398</v>
      </c>
      <c r="AP60" s="19"/>
    </row>
    <row collapsed="false" customFormat="true" customHeight="false" hidden="false" ht="12.8" outlineLevel="0" r="61" s="14">
      <c r="A61" s="20" t="s">
        <v>70</v>
      </c>
      <c r="B61" s="55" t="s">
        <v>75</v>
      </c>
      <c r="C61" s="52" t="n">
        <v>39542</v>
      </c>
      <c r="E61" s="26" t="n">
        <v>886.2</v>
      </c>
      <c r="G61" s="17" t="n">
        <v>22.291807718348</v>
      </c>
      <c r="H61" s="17" t="n">
        <v>116.903633491311</v>
      </c>
      <c r="L61" s="17" t="n">
        <v>116.903633491311</v>
      </c>
      <c r="O61" s="17"/>
      <c r="P61" s="17"/>
      <c r="Q61" s="17"/>
      <c r="S61" s="17"/>
      <c r="T61" s="17" t="n">
        <v>49.5937711577522</v>
      </c>
      <c r="V61" s="53"/>
      <c r="AC61" s="28" t="n">
        <v>0.526235612728504</v>
      </c>
      <c r="AD61" s="28" t="n">
        <v>3.86989392913564</v>
      </c>
      <c r="AE61" s="28" t="n">
        <v>1.20226811103588</v>
      </c>
      <c r="AF61" s="28" t="n">
        <v>5.05280974949221</v>
      </c>
      <c r="AG61" s="28" t="n">
        <v>0.0382532159783345</v>
      </c>
      <c r="AH61" s="17" t="n">
        <v>1.16226585420898</v>
      </c>
      <c r="AI61" s="17" t="n">
        <v>1.09456104716768</v>
      </c>
      <c r="AJ61" s="17" t="n">
        <v>30.6776122771383</v>
      </c>
      <c r="AK61" s="17" t="n">
        <v>4.84275558564658</v>
      </c>
      <c r="AL61" s="17" t="n">
        <v>22.3428120063191</v>
      </c>
      <c r="AM61" s="17" t="n">
        <v>16.0345294515911</v>
      </c>
      <c r="AN61" s="17" t="n">
        <v>4.34608440532611</v>
      </c>
      <c r="AO61" s="17" t="n">
        <v>10.4564432408034</v>
      </c>
      <c r="AP61" s="19"/>
    </row>
    <row collapsed="false" customFormat="true" customHeight="false" hidden="false" ht="12.8" outlineLevel="0" r="62" s="14">
      <c r="A62" s="20" t="s">
        <v>70</v>
      </c>
      <c r="B62" s="55" t="s">
        <v>76</v>
      </c>
      <c r="C62" s="52" t="n">
        <v>39542</v>
      </c>
      <c r="E62" s="26" t="n">
        <v>894.45</v>
      </c>
      <c r="G62" s="17" t="n">
        <v>25.2725138353178</v>
      </c>
      <c r="H62" s="17" t="n">
        <v>134.607859578512</v>
      </c>
      <c r="L62" s="17" t="n">
        <v>134.607859578512</v>
      </c>
      <c r="O62" s="17"/>
      <c r="P62" s="17"/>
      <c r="Q62" s="17"/>
      <c r="S62" s="17"/>
      <c r="T62" s="17" t="n">
        <v>63.5027111632847</v>
      </c>
      <c r="V62" s="53"/>
      <c r="AC62" s="28" t="n">
        <v>0.59975403879479</v>
      </c>
      <c r="AD62" s="28" t="n">
        <v>4.22885572139303</v>
      </c>
      <c r="AE62" s="28" t="n">
        <v>1.24478729945777</v>
      </c>
      <c r="AF62" s="28" t="n">
        <v>5.08603052154956</v>
      </c>
      <c r="AG62" s="28" t="n">
        <v>0.0179998881994522</v>
      </c>
      <c r="AH62" s="17" t="n">
        <v>1.38632679300129</v>
      </c>
      <c r="AI62" s="17" t="n">
        <v>0.961484711275085</v>
      </c>
      <c r="AJ62" s="17" t="n">
        <v>39.3427245793504</v>
      </c>
      <c r="AK62" s="17" t="n">
        <v>6.17234054446867</v>
      </c>
      <c r="AL62" s="17" t="n">
        <v>26.2725138353178</v>
      </c>
      <c r="AM62" s="17" t="n">
        <v>14.9553356811448</v>
      </c>
      <c r="AN62" s="17" t="n">
        <v>18.1619989937951</v>
      </c>
      <c r="AO62" s="17" t="n">
        <v>17.7203868298955</v>
      </c>
      <c r="AP62" s="19"/>
    </row>
    <row collapsed="false" customFormat="true" customHeight="false" hidden="false" ht="12.8" outlineLevel="0" r="63" s="14">
      <c r="A63" s="20" t="s">
        <v>70</v>
      </c>
      <c r="B63" s="55" t="s">
        <v>76</v>
      </c>
      <c r="C63" s="52" t="n">
        <v>39542</v>
      </c>
      <c r="E63" s="26" t="n">
        <v>884.15</v>
      </c>
      <c r="G63" s="17" t="n">
        <v>23.2483175931686</v>
      </c>
      <c r="H63" s="17" t="n">
        <v>131.36911157609</v>
      </c>
      <c r="L63" s="17" t="n">
        <v>131.36911157609</v>
      </c>
      <c r="O63" s="17"/>
      <c r="P63" s="17"/>
      <c r="Q63" s="17"/>
      <c r="S63" s="17"/>
      <c r="T63" s="17" t="n">
        <v>58.0218288751909</v>
      </c>
      <c r="V63" s="53"/>
      <c r="AC63" s="28" t="n">
        <v>0.491262794774642</v>
      </c>
      <c r="AD63" s="28" t="n">
        <v>3.72759147203529</v>
      </c>
      <c r="AE63" s="28" t="n">
        <v>1.23994797262908</v>
      </c>
      <c r="AF63" s="28" t="n">
        <v>5.15223661143471</v>
      </c>
      <c r="AG63" s="28" t="n">
        <v>0.030311598710626</v>
      </c>
      <c r="AH63" s="17" t="n">
        <v>1.44771814737318</v>
      </c>
      <c r="AI63" s="17" t="n">
        <v>0.967030481253181</v>
      </c>
      <c r="AJ63" s="17" t="n">
        <v>32.6535090199627</v>
      </c>
      <c r="AK63" s="17" t="n">
        <v>6.86297573941073</v>
      </c>
      <c r="AL63" s="17" t="n">
        <v>32.8793191200588</v>
      </c>
      <c r="AM63" s="17" t="n">
        <v>12.8140021489566</v>
      </c>
      <c r="AN63" s="17" t="n">
        <v>73.6130747045185</v>
      </c>
      <c r="AO63" s="17" t="n">
        <v>34.1910309336651</v>
      </c>
      <c r="AP63" s="19"/>
    </row>
    <row collapsed="false" customFormat="true" customHeight="false" hidden="false" ht="12.8" outlineLevel="0" r="64" s="14">
      <c r="A64" s="20" t="s">
        <v>70</v>
      </c>
      <c r="B64" s="55" t="s">
        <v>77</v>
      </c>
      <c r="C64" s="52" t="n">
        <v>39542</v>
      </c>
      <c r="E64" s="26" t="n">
        <v>884.2</v>
      </c>
      <c r="G64" s="17" t="n">
        <v>25.4523863379326</v>
      </c>
      <c r="H64" s="17" t="n">
        <v>115.641257634019</v>
      </c>
      <c r="L64" s="17" t="n">
        <v>115.641257634019</v>
      </c>
      <c r="O64" s="17"/>
      <c r="P64" s="17"/>
      <c r="Q64" s="17"/>
      <c r="S64" s="17"/>
      <c r="T64" s="17" t="n">
        <v>57.6792580864058</v>
      </c>
      <c r="V64" s="53"/>
      <c r="AC64" s="28" t="n">
        <v>0.515041845736259</v>
      </c>
      <c r="AD64" s="28" t="n">
        <v>4.47404433386112</v>
      </c>
      <c r="AE64" s="28" t="n">
        <v>1.32373897308301</v>
      </c>
      <c r="AF64" s="28" t="n">
        <v>5.10416195430898</v>
      </c>
      <c r="AG64" s="28" t="n">
        <v>0.022449672019905</v>
      </c>
      <c r="AH64" s="17" t="n">
        <v>1.328884867677</v>
      </c>
      <c r="AI64" s="17" t="n">
        <v>0.81429540827867</v>
      </c>
      <c r="AJ64" s="17" t="n">
        <v>38.0813729925356</v>
      </c>
      <c r="AK64" s="17" t="n">
        <v>4.0409409635829</v>
      </c>
      <c r="AL64" s="17" t="n">
        <v>26.2338271884189</v>
      </c>
      <c r="AM64" s="17" t="n">
        <v>13.6314747794617</v>
      </c>
      <c r="AN64" s="17" t="n">
        <v>40.6553947070798</v>
      </c>
      <c r="AO64" s="17" t="n">
        <v>44.107667948428</v>
      </c>
      <c r="AP64" s="19"/>
    </row>
    <row collapsed="false" customFormat="true" customHeight="false" hidden="false" ht="12.8" outlineLevel="0" r="65" s="14">
      <c r="A65" s="20" t="s">
        <v>70</v>
      </c>
      <c r="B65" s="55" t="s">
        <v>78</v>
      </c>
      <c r="C65" s="52" t="n">
        <v>39542</v>
      </c>
      <c r="E65" s="26" t="n">
        <v>881.935</v>
      </c>
      <c r="G65" s="17" t="n">
        <v>22.9892225617534</v>
      </c>
      <c r="H65" s="17" t="n">
        <v>113.449403867632</v>
      </c>
      <c r="L65" s="17" t="n">
        <v>113.449403867632</v>
      </c>
      <c r="O65" s="17"/>
      <c r="P65" s="17"/>
      <c r="Q65" s="17"/>
      <c r="S65" s="17"/>
      <c r="T65" s="17" t="n">
        <v>46.7154608899749</v>
      </c>
      <c r="V65" s="53"/>
      <c r="AC65" s="28" t="n">
        <v>0.5720943153407</v>
      </c>
      <c r="AD65" s="28" t="n">
        <v>4.18205423302171</v>
      </c>
      <c r="AE65" s="28" t="n">
        <v>1.16431483045803</v>
      </c>
      <c r="AF65" s="28" t="n">
        <v>5.25582951124516</v>
      </c>
      <c r="AG65" s="28" t="n">
        <v>0.0657077902566516</v>
      </c>
      <c r="AH65" s="17" t="n">
        <v>1.21891069069716</v>
      </c>
      <c r="AI65" s="17" t="n">
        <v>0.96378984845822</v>
      </c>
      <c r="AJ65" s="17" t="n">
        <v>30.9248980933969</v>
      </c>
      <c r="AK65" s="17" t="n">
        <v>4.71355598768617</v>
      </c>
      <c r="AL65" s="17" t="n">
        <v>20.3662401424141</v>
      </c>
      <c r="AM65" s="17" t="n">
        <v>13.8014139364012</v>
      </c>
      <c r="AN65" s="17" t="n">
        <v>8.36342814379745</v>
      </c>
      <c r="AO65" s="17" t="n">
        <v>22.5923679182706</v>
      </c>
      <c r="AP65" s="19"/>
    </row>
    <row collapsed="false" customFormat="true" customHeight="false" hidden="false" ht="12.8" outlineLevel="0" r="66" s="14">
      <c r="A66" s="20" t="s">
        <v>70</v>
      </c>
      <c r="B66" s="55" t="s">
        <v>79</v>
      </c>
      <c r="C66" s="52" t="n">
        <v>39542</v>
      </c>
      <c r="E66" s="26" t="n">
        <v>881.985</v>
      </c>
      <c r="G66" s="17" t="n">
        <v>22.3699949545627</v>
      </c>
      <c r="H66" s="17" t="n">
        <v>124.605293740823</v>
      </c>
      <c r="L66" s="17" t="n">
        <v>124.605293740823</v>
      </c>
      <c r="O66" s="17"/>
      <c r="P66" s="17"/>
      <c r="Q66" s="17"/>
      <c r="S66" s="17"/>
      <c r="T66" s="17" t="n">
        <v>46.5143965033419</v>
      </c>
      <c r="V66" s="53"/>
      <c r="AC66" s="28" t="n">
        <v>0.511630016383498</v>
      </c>
      <c r="AD66" s="28" t="n">
        <v>3.98277748487786</v>
      </c>
      <c r="AE66" s="28" t="n">
        <v>1.20926092847384</v>
      </c>
      <c r="AF66" s="28" t="n">
        <v>4.7327335498903</v>
      </c>
      <c r="AG66" s="28" t="n">
        <v>0.0340141839146924</v>
      </c>
      <c r="AH66" s="17" t="n">
        <v>1.25285577419117</v>
      </c>
      <c r="AI66" s="17" t="n">
        <v>0.878699751129554</v>
      </c>
      <c r="AJ66" s="17" t="n">
        <v>31.4864198370721</v>
      </c>
      <c r="AK66" s="17" t="n">
        <v>4.71765392835479</v>
      </c>
      <c r="AL66" s="17" t="n">
        <v>22.3767411010391</v>
      </c>
      <c r="AM66" s="17" t="n">
        <v>16.5954636416719</v>
      </c>
      <c r="AN66" s="17" t="n">
        <v>3.51366519838773</v>
      </c>
      <c r="AO66" s="17" t="n">
        <v>56.6903065244874</v>
      </c>
      <c r="AP66" s="19"/>
    </row>
    <row collapsed="false" customFormat="true" customHeight="false" hidden="false" ht="12.8" outlineLevel="0" r="67" s="14">
      <c r="A67" s="20" t="s">
        <v>70</v>
      </c>
      <c r="B67" s="55" t="s">
        <v>79</v>
      </c>
      <c r="C67" s="52" t="n">
        <v>39542</v>
      </c>
      <c r="E67" s="26" t="n">
        <v>892.705</v>
      </c>
      <c r="G67" s="17" t="n">
        <v>22.325404248884</v>
      </c>
      <c r="H67" s="17" t="n">
        <v>121.260662816944</v>
      </c>
      <c r="L67" s="17" t="n">
        <v>121.260662816944</v>
      </c>
      <c r="O67" s="17"/>
      <c r="P67" s="17"/>
      <c r="Q67" s="17"/>
      <c r="S67" s="17"/>
      <c r="T67" s="17" t="n">
        <v>48.6162842148302</v>
      </c>
      <c r="V67" s="53"/>
      <c r="AC67" s="28" t="n">
        <v>0.493108025607564</v>
      </c>
      <c r="AD67" s="28" t="n">
        <v>3.82024296940199</v>
      </c>
      <c r="AE67" s="28" t="n">
        <v>1.17037543197361</v>
      </c>
      <c r="AF67" s="28" t="n">
        <v>4.73084613618161</v>
      </c>
      <c r="AG67" s="28" t="n">
        <v>0.0408869671392005</v>
      </c>
      <c r="AH67" s="17" t="n">
        <v>1.2602147405918</v>
      </c>
      <c r="AI67" s="17" t="n">
        <v>0.974566066057656</v>
      </c>
      <c r="AJ67" s="17" t="n">
        <v>38.9044533188455</v>
      </c>
      <c r="AK67" s="17" t="n">
        <v>4.55307184344212</v>
      </c>
      <c r="AL67" s="17" t="n">
        <v>21.1891386292224</v>
      </c>
      <c r="AM67" s="17" t="n">
        <v>16.750438274682</v>
      </c>
      <c r="AN67" s="17" t="n">
        <v>17.7606264107404</v>
      </c>
      <c r="AO67" s="17" t="n">
        <v>31.9254400949922</v>
      </c>
      <c r="AP67" s="19"/>
    </row>
    <row collapsed="false" customFormat="true" customHeight="false" hidden="false" ht="12.8" outlineLevel="0" r="68" s="14">
      <c r="A68" s="20" t="s">
        <v>70</v>
      </c>
      <c r="B68" s="55" t="s">
        <v>80</v>
      </c>
      <c r="C68" s="52" t="n">
        <v>39542</v>
      </c>
      <c r="E68" s="26" t="n">
        <v>876.46</v>
      </c>
      <c r="G68" s="17" t="n">
        <v>23.777468452639</v>
      </c>
      <c r="H68" s="17" t="n">
        <v>111.596650160874</v>
      </c>
      <c r="L68" s="17" t="n">
        <v>111.596650160874</v>
      </c>
      <c r="O68" s="17"/>
      <c r="P68" s="17"/>
      <c r="Q68" s="17"/>
      <c r="S68" s="17"/>
      <c r="T68" s="17" t="n">
        <v>49.2891860438583</v>
      </c>
      <c r="V68" s="53"/>
      <c r="AC68" s="28" t="n">
        <v>0.6769276407366</v>
      </c>
      <c r="AD68" s="28" t="n">
        <v>4.11365036624604</v>
      </c>
      <c r="AE68" s="28" t="n">
        <v>1.1969171439655</v>
      </c>
      <c r="AF68" s="28" t="n">
        <v>4.66010998790589</v>
      </c>
      <c r="AG68" s="28" t="n">
        <v>0.0342856490883783</v>
      </c>
      <c r="AH68" s="17" t="n">
        <v>1.23793441799968</v>
      </c>
      <c r="AI68" s="17" t="n">
        <v>0.878534103096547</v>
      </c>
      <c r="AJ68" s="17" t="n">
        <v>51.5238002875203</v>
      </c>
      <c r="AK68" s="17" t="n">
        <v>4.93416698993679</v>
      </c>
      <c r="AL68" s="17" t="n">
        <v>24.3231294069324</v>
      </c>
      <c r="AM68" s="17" t="n">
        <v>15.2068548479109</v>
      </c>
      <c r="AN68" s="17"/>
      <c r="AO68" s="17" t="n">
        <v>31.9466946580563</v>
      </c>
      <c r="AP68" s="19"/>
    </row>
    <row collapsed="false" customFormat="true" customHeight="false" hidden="false" ht="12.8" outlineLevel="0" r="69" s="14">
      <c r="A69" s="20" t="s">
        <v>70</v>
      </c>
      <c r="B69" s="55" t="s">
        <v>81</v>
      </c>
      <c r="C69" s="52" t="n">
        <v>39542</v>
      </c>
      <c r="E69" s="26" t="n">
        <v>863.885</v>
      </c>
      <c r="G69" s="17" t="n">
        <v>21.8894876054104</v>
      </c>
      <c r="H69" s="17" t="n">
        <v>129.068105129734</v>
      </c>
      <c r="L69" s="17" t="n">
        <v>129.068105129734</v>
      </c>
      <c r="O69" s="17"/>
      <c r="P69" s="17"/>
      <c r="Q69" s="17"/>
      <c r="S69" s="17"/>
      <c r="T69" s="17" t="n">
        <v>64.4761744908176</v>
      </c>
      <c r="V69" s="53"/>
      <c r="AC69" s="28" t="n">
        <v>0.534214623474189</v>
      </c>
      <c r="AD69" s="28" t="n">
        <v>4.00278972316917</v>
      </c>
      <c r="AE69" s="28" t="n">
        <v>1.18869988482263</v>
      </c>
      <c r="AF69" s="28" t="n">
        <v>5.3303969857099</v>
      </c>
      <c r="AG69" s="28" t="n">
        <v>0.0249454499152086</v>
      </c>
      <c r="AH69" s="17" t="n">
        <v>1.55113238451877</v>
      </c>
      <c r="AI69" s="17" t="n">
        <v>0.868171110738119</v>
      </c>
      <c r="AJ69" s="17" t="n">
        <v>36.9016709399978</v>
      </c>
      <c r="AK69" s="17" t="n">
        <v>5.09697471306945</v>
      </c>
      <c r="AL69" s="17" t="n">
        <v>24.9450447686903</v>
      </c>
      <c r="AM69" s="17" t="n">
        <v>12.4463904339119</v>
      </c>
      <c r="AN69" s="17"/>
      <c r="AO69" s="17" t="n">
        <v>52.0902666442871</v>
      </c>
      <c r="AP69" s="19"/>
    </row>
    <row collapsed="false" customFormat="true" customHeight="false" hidden="false" ht="12.8" outlineLevel="0" r="70" s="14">
      <c r="A70" s="20" t="s">
        <v>70</v>
      </c>
      <c r="B70" s="55" t="s">
        <v>80</v>
      </c>
      <c r="C70" s="56" t="n">
        <v>39545</v>
      </c>
      <c r="E70" s="26" t="n">
        <v>869.045</v>
      </c>
      <c r="G70" s="17" t="n">
        <v>21.9091071233365</v>
      </c>
      <c r="H70" s="17" t="n">
        <v>122.720917789067</v>
      </c>
      <c r="L70" s="17" t="n">
        <v>122.720917789067</v>
      </c>
      <c r="O70" s="17"/>
      <c r="P70" s="17"/>
      <c r="Q70" s="17"/>
      <c r="S70" s="17"/>
      <c r="T70" s="17" t="n">
        <v>48.2713783520992</v>
      </c>
      <c r="V70" s="53"/>
      <c r="AC70" s="28" t="n">
        <v>0.560615388155964</v>
      </c>
      <c r="AD70" s="28" t="n">
        <v>4.09512740997302</v>
      </c>
      <c r="AE70" s="28" t="n">
        <v>1.19729127950797</v>
      </c>
      <c r="AF70" s="28" t="n">
        <v>4.51023825003308</v>
      </c>
      <c r="AG70" s="28" t="n">
        <v>0.0275014527441042</v>
      </c>
      <c r="AH70" s="17" t="n">
        <v>1.38082607920188</v>
      </c>
      <c r="AI70" s="17" t="n">
        <v>0.955071371447969</v>
      </c>
      <c r="AJ70" s="17" t="n">
        <v>34.752515692513</v>
      </c>
      <c r="AK70" s="17" t="n">
        <v>4.86614617194737</v>
      </c>
      <c r="AL70" s="17" t="n">
        <v>27.0447445184081</v>
      </c>
      <c r="AM70" s="17" t="n">
        <v>14.5824439470913</v>
      </c>
      <c r="AN70" s="17"/>
      <c r="AO70" s="17" t="n">
        <v>45.975754995426</v>
      </c>
      <c r="AP70" s="19"/>
    </row>
    <row collapsed="false" customFormat="true" customHeight="false" hidden="false" ht="12.8" outlineLevel="0" r="71" s="14">
      <c r="A71" s="20" t="s">
        <v>70</v>
      </c>
      <c r="B71" s="55" t="s">
        <v>82</v>
      </c>
      <c r="C71" s="56" t="n">
        <v>39545</v>
      </c>
      <c r="E71" s="26" t="n">
        <v>902.89</v>
      </c>
      <c r="G71" s="17" t="n">
        <v>24.1557664831818</v>
      </c>
      <c r="H71" s="17" t="n">
        <v>129.583891725459</v>
      </c>
      <c r="L71" s="17" t="n">
        <v>129.583891725459</v>
      </c>
      <c r="O71" s="17"/>
      <c r="P71" s="17"/>
      <c r="Q71" s="17"/>
      <c r="S71" s="17"/>
      <c r="T71" s="17" t="n">
        <v>52.22120081073</v>
      </c>
      <c r="V71" s="53"/>
      <c r="AC71" s="28" t="n">
        <v>0.535779552326418</v>
      </c>
      <c r="AD71" s="28" t="n">
        <v>4.28031100134014</v>
      </c>
      <c r="AE71" s="28" t="n">
        <v>1.28204986210945</v>
      </c>
      <c r="AF71" s="28" t="n">
        <v>5.23374940468939</v>
      </c>
      <c r="AG71" s="28" t="n">
        <v>0.0309007741806865</v>
      </c>
      <c r="AH71" s="17" t="n">
        <v>1.43428324602111</v>
      </c>
      <c r="AI71" s="17" t="n">
        <v>1.03556357917354</v>
      </c>
      <c r="AJ71" s="17" t="n">
        <v>31.7501024488033</v>
      </c>
      <c r="AK71" s="17" t="n">
        <v>5.34400646811904</v>
      </c>
      <c r="AL71" s="17" t="n">
        <v>24.484267186479</v>
      </c>
      <c r="AM71" s="17" t="n">
        <v>13.0736856095427</v>
      </c>
      <c r="AN71" s="17" t="n">
        <v>48.1786264107477</v>
      </c>
      <c r="AO71" s="17" t="n">
        <v>29.9039750135675</v>
      </c>
      <c r="AP71" s="19"/>
    </row>
    <row collapsed="false" customFormat="true" customHeight="false" hidden="false" ht="12.8" outlineLevel="0" r="72" s="14">
      <c r="A72" s="20" t="s">
        <v>70</v>
      </c>
      <c r="B72" s="55" t="s">
        <v>83</v>
      </c>
      <c r="C72" s="56" t="n">
        <v>39545</v>
      </c>
      <c r="E72" s="26" t="n">
        <v>878.935</v>
      </c>
      <c r="G72" s="17" t="n">
        <v>22.4191777548965</v>
      </c>
      <c r="H72" s="17" t="n">
        <v>128.906005563551</v>
      </c>
      <c r="L72" s="17" t="n">
        <v>128.906005563551</v>
      </c>
      <c r="O72" s="17"/>
      <c r="P72" s="17"/>
      <c r="Q72" s="17"/>
      <c r="S72" s="17"/>
      <c r="T72" s="17" t="n">
        <v>43.0634802346021</v>
      </c>
      <c r="V72" s="53"/>
      <c r="AC72" s="28" t="n">
        <v>0.466359855962045</v>
      </c>
      <c r="AD72" s="28" t="n">
        <v>4.12152206932253</v>
      </c>
      <c r="AE72" s="28" t="n">
        <v>1.3770642880304</v>
      </c>
      <c r="AF72" s="28" t="n">
        <v>4.50448554216182</v>
      </c>
      <c r="AG72" s="28" t="n">
        <v>0.0417550785894293</v>
      </c>
      <c r="AH72" s="17" t="n">
        <v>1.46199662091053</v>
      </c>
      <c r="AI72" s="17" t="n">
        <v>0.898815043205698</v>
      </c>
      <c r="AJ72" s="17" t="n">
        <v>31.601938709916</v>
      </c>
      <c r="AK72" s="17" t="n">
        <v>5.29225710661198</v>
      </c>
      <c r="AL72" s="17" t="n">
        <v>27.6576197329723</v>
      </c>
      <c r="AM72" s="17" t="n">
        <v>12.1788300613811</v>
      </c>
      <c r="AN72" s="17"/>
      <c r="AO72" s="17" t="n">
        <v>9.07916967693857</v>
      </c>
      <c r="AP72" s="19"/>
    </row>
    <row collapsed="false" customFormat="true" customHeight="false" hidden="false" ht="12.8" outlineLevel="0" r="73" s="14">
      <c r="A73" s="20" t="s">
        <v>70</v>
      </c>
      <c r="B73" s="55" t="s">
        <v>83</v>
      </c>
      <c r="C73" s="56" t="n">
        <v>39545</v>
      </c>
      <c r="E73" s="26" t="n">
        <v>862.69</v>
      </c>
      <c r="G73" s="17" t="n">
        <v>23.9425517856936</v>
      </c>
      <c r="H73" s="17" t="n">
        <v>136.607587893681</v>
      </c>
      <c r="L73" s="17" t="n">
        <v>136.607587893681</v>
      </c>
      <c r="O73" s="17"/>
      <c r="P73" s="17"/>
      <c r="Q73" s="17"/>
      <c r="S73" s="17"/>
      <c r="T73" s="17" t="n">
        <v>44.1641841217587</v>
      </c>
      <c r="V73" s="53"/>
      <c r="AC73" s="28" t="n">
        <v>0.494499762371188</v>
      </c>
      <c r="AD73" s="28" t="n">
        <v>4.39984235356849</v>
      </c>
      <c r="AE73" s="28" t="n">
        <v>1.41134126974927</v>
      </c>
      <c r="AF73" s="28" t="n">
        <v>4.70476069039864</v>
      </c>
      <c r="AG73" s="28" t="n">
        <v>0.0328623259803637</v>
      </c>
      <c r="AH73" s="17" t="n">
        <v>1.59385178917108</v>
      </c>
      <c r="AI73" s="17" t="n">
        <v>0.869373703184226</v>
      </c>
      <c r="AJ73" s="17" t="n">
        <v>47.5310945994506</v>
      </c>
      <c r="AK73" s="17" t="n">
        <v>5.24551113377923</v>
      </c>
      <c r="AL73" s="17" t="n">
        <v>28.2741772826855</v>
      </c>
      <c r="AM73" s="17" t="n">
        <v>13.3105750617255</v>
      </c>
      <c r="AN73" s="17"/>
      <c r="AO73" s="17" t="n">
        <v>16.3036548470482</v>
      </c>
      <c r="AP73" s="19"/>
    </row>
    <row collapsed="false" customFormat="true" customHeight="false" hidden="false" ht="12.8" outlineLevel="0" r="74" s="14">
      <c r="A74" s="20" t="s">
        <v>70</v>
      </c>
      <c r="B74" s="55" t="s">
        <v>84</v>
      </c>
      <c r="C74" s="56" t="n">
        <v>39545</v>
      </c>
      <c r="E74" s="26" t="n">
        <v>870.325</v>
      </c>
      <c r="G74" s="17" t="n">
        <v>24.1404073191049</v>
      </c>
      <c r="H74" s="17" t="n">
        <v>118.633843679085</v>
      </c>
      <c r="L74" s="17" t="n">
        <v>118.633843679085</v>
      </c>
      <c r="O74" s="17"/>
      <c r="P74" s="17"/>
      <c r="Q74" s="17"/>
      <c r="S74" s="17"/>
      <c r="T74" s="17" t="n">
        <v>47.5109872748686</v>
      </c>
      <c r="V74" s="53"/>
      <c r="AC74" s="28" t="n">
        <v>0.475512021371327</v>
      </c>
      <c r="AD74" s="28" t="n">
        <v>4.41582167581076</v>
      </c>
      <c r="AE74" s="28" t="n">
        <v>1.37799098038089</v>
      </c>
      <c r="AF74" s="28" t="n">
        <v>5.23166633154281</v>
      </c>
      <c r="AG74" s="28" t="n">
        <v>0.0362508258409215</v>
      </c>
      <c r="AH74" s="17" t="n">
        <v>1.36730531697929</v>
      </c>
      <c r="AI74" s="17" t="n">
        <v>1.03409645821963</v>
      </c>
      <c r="AJ74" s="17" t="n">
        <v>32.7953925257806</v>
      </c>
      <c r="AK74" s="17" t="n">
        <v>5.41142676586333</v>
      </c>
      <c r="AL74" s="17" t="n">
        <v>24.9004107660931</v>
      </c>
      <c r="AM74" s="17" t="n">
        <v>14.7943584293224</v>
      </c>
      <c r="AN74" s="17"/>
      <c r="AO74" s="17" t="n">
        <v>20.8370436331256</v>
      </c>
      <c r="AP74" s="19"/>
    </row>
    <row collapsed="false" customFormat="true" customHeight="false" hidden="false" ht="12.8" outlineLevel="0" r="75" s="14">
      <c r="A75" s="20" t="s">
        <v>70</v>
      </c>
      <c r="B75" s="55" t="s">
        <v>84</v>
      </c>
      <c r="C75" s="56" t="n">
        <v>39545</v>
      </c>
      <c r="E75" s="26" t="n">
        <v>897.35</v>
      </c>
      <c r="G75" s="17" t="n">
        <v>23.3966679667911</v>
      </c>
      <c r="H75" s="17" t="n">
        <v>111.455953641277</v>
      </c>
      <c r="L75" s="17" t="n">
        <v>111.455953641277</v>
      </c>
      <c r="O75" s="17"/>
      <c r="P75" s="17"/>
      <c r="Q75" s="17"/>
      <c r="S75" s="17"/>
      <c r="T75" s="17" t="n">
        <v>48.8661057558366</v>
      </c>
      <c r="V75" s="53"/>
      <c r="AC75" s="28" t="n">
        <v>0.484370646904775</v>
      </c>
      <c r="AD75" s="28" t="n">
        <v>4.26216080682008</v>
      </c>
      <c r="AE75" s="28" t="n">
        <v>1.39755948069315</v>
      </c>
      <c r="AF75" s="28" t="n">
        <v>5.06223881428651</v>
      </c>
      <c r="AG75" s="28" t="n">
        <v>0.0426255084415223</v>
      </c>
      <c r="AH75" s="17" t="n">
        <v>1.34284281495515</v>
      </c>
      <c r="AI75" s="17" t="n">
        <v>0.991809216024963</v>
      </c>
      <c r="AJ75" s="17" t="n">
        <v>32.3713155402017</v>
      </c>
      <c r="AK75" s="17" t="n">
        <v>5.35883434557308</v>
      </c>
      <c r="AL75" s="17" t="n">
        <v>25.490666963838</v>
      </c>
      <c r="AM75" s="17" t="n">
        <v>14.6761018554633</v>
      </c>
      <c r="AN75" s="17"/>
      <c r="AO75" s="17" t="n">
        <v>7.70490889842313</v>
      </c>
      <c r="AP75" s="19"/>
    </row>
    <row collapsed="false" customFormat="true" customHeight="false" hidden="false" ht="12.8" outlineLevel="0" r="76" s="14">
      <c r="A76" s="20" t="s">
        <v>70</v>
      </c>
      <c r="B76" s="55" t="s">
        <v>71</v>
      </c>
      <c r="C76" s="56" t="n">
        <v>39545</v>
      </c>
      <c r="E76" s="26" t="n">
        <v>869.55</v>
      </c>
      <c r="G76" s="17" t="n">
        <v>22.925651198896</v>
      </c>
      <c r="H76" s="17" t="n">
        <v>129.779771145995</v>
      </c>
      <c r="L76" s="17" t="n">
        <v>129.779771145995</v>
      </c>
      <c r="O76" s="17"/>
      <c r="P76" s="17"/>
      <c r="Q76" s="17"/>
      <c r="S76" s="17"/>
      <c r="T76" s="17" t="n">
        <v>50.4858835029613</v>
      </c>
      <c r="V76" s="53"/>
      <c r="AC76" s="28" t="n">
        <v>0.457708009890173</v>
      </c>
      <c r="AD76" s="28" t="n">
        <v>3.65487896038181</v>
      </c>
      <c r="AE76" s="28" t="n">
        <v>1.23299407739635</v>
      </c>
      <c r="AF76" s="28" t="n">
        <v>4.78414122247139</v>
      </c>
      <c r="AG76" s="28" t="n">
        <v>0.0316255534471853</v>
      </c>
      <c r="AH76" s="17" t="n">
        <v>1.38002415042263</v>
      </c>
      <c r="AI76" s="17" t="n">
        <v>0.937266402162038</v>
      </c>
      <c r="AJ76" s="17" t="n">
        <v>29.1309872922776</v>
      </c>
      <c r="AK76" s="17" t="n">
        <v>4.63688114542005</v>
      </c>
      <c r="AL76" s="17" t="n">
        <v>24.5920303605313</v>
      </c>
      <c r="AM76" s="17" t="n">
        <v>14.14697257202</v>
      </c>
      <c r="AN76" s="17" t="n">
        <v>26.4504628831005</v>
      </c>
      <c r="AO76" s="17" t="n">
        <v>31.6255534471853</v>
      </c>
      <c r="AP76" s="19"/>
    </row>
    <row collapsed="false" customFormat="true" customHeight="false" hidden="false" ht="12.8" outlineLevel="0" r="77" s="14">
      <c r="A77" s="20" t="s">
        <v>70</v>
      </c>
      <c r="B77" s="55" t="s">
        <v>81</v>
      </c>
      <c r="C77" s="56" t="n">
        <v>39545</v>
      </c>
      <c r="E77" s="26" t="n">
        <v>887.53</v>
      </c>
      <c r="G77" s="17" t="n">
        <v>25.2892859959663</v>
      </c>
      <c r="H77" s="17" t="n">
        <v>142.417721091118</v>
      </c>
      <c r="L77" s="17" t="n">
        <v>142.417721091118</v>
      </c>
      <c r="O77" s="17"/>
      <c r="P77" s="17"/>
      <c r="Q77" s="17"/>
      <c r="S77" s="17"/>
      <c r="T77" s="17" t="n">
        <v>46.1956215564544</v>
      </c>
      <c r="V77" s="53"/>
      <c r="AC77" s="28" t="n">
        <v>0.454519847216432</v>
      </c>
      <c r="AD77" s="28" t="n">
        <v>4.2338850517729</v>
      </c>
      <c r="AE77" s="28" t="n">
        <v>1.22012777032889</v>
      </c>
      <c r="AF77" s="28" t="n">
        <v>5.39147972462903</v>
      </c>
      <c r="AG77" s="28" t="n">
        <v>0.0323932712133674</v>
      </c>
      <c r="AH77" s="17" t="n">
        <v>1.50417450677724</v>
      </c>
      <c r="AI77" s="17" t="n">
        <v>0.952080493053756</v>
      </c>
      <c r="AJ77" s="17" t="n">
        <v>32.0199880567417</v>
      </c>
      <c r="AK77" s="17" t="n">
        <v>4.44914538100121</v>
      </c>
      <c r="AL77" s="17" t="n">
        <v>24.6809685306412</v>
      </c>
      <c r="AM77" s="17" t="n">
        <v>15.6503442137167</v>
      </c>
      <c r="AN77" s="17" t="n">
        <v>32.1115905941208</v>
      </c>
      <c r="AO77" s="17" t="n">
        <v>1.76895428886911</v>
      </c>
      <c r="AP77" s="19"/>
    </row>
    <row collapsed="false" customFormat="true" customHeight="false" hidden="false" ht="12.8" outlineLevel="0" r="78" s="14">
      <c r="A78" s="20" t="s">
        <v>70</v>
      </c>
      <c r="B78" s="55" t="s">
        <v>85</v>
      </c>
      <c r="C78" s="56" t="n">
        <v>39545</v>
      </c>
      <c r="E78" s="26" t="n">
        <v>884.463333333333</v>
      </c>
      <c r="G78" s="17" t="n">
        <v>24.0993596870419</v>
      </c>
      <c r="H78" s="17" t="n">
        <v>124.59532899423</v>
      </c>
      <c r="L78" s="17" t="n">
        <v>124.59532899423</v>
      </c>
      <c r="O78" s="17"/>
      <c r="P78" s="17"/>
      <c r="Q78" s="17"/>
      <c r="S78" s="17"/>
      <c r="T78" s="17" t="n">
        <v>44.4337244053833</v>
      </c>
      <c r="V78" s="53"/>
      <c r="AC78" s="28" t="n">
        <v>0.47774733454185</v>
      </c>
      <c r="AD78" s="28" t="n">
        <v>3.76318596210885</v>
      </c>
      <c r="AE78" s="28" t="n">
        <v>1.18020720663001</v>
      </c>
      <c r="AF78" s="28" t="n">
        <v>4.86357075288593</v>
      </c>
      <c r="AG78" s="28" t="n">
        <v>0.0359540060074094</v>
      </c>
      <c r="AH78" s="17" t="n">
        <v>1.27761090529474</v>
      </c>
      <c r="AI78" s="17" t="n">
        <v>0.955381606171727</v>
      </c>
      <c r="AJ78" s="17" t="n">
        <v>32.3064834042489</v>
      </c>
      <c r="AK78" s="17" t="n">
        <v>4.4129585172176</v>
      </c>
      <c r="AL78" s="17" t="n">
        <v>22.0047561798303</v>
      </c>
      <c r="AM78" s="17" t="n">
        <v>14.711406917189</v>
      </c>
      <c r="AN78" s="17" t="n">
        <v>13.5675494367583</v>
      </c>
      <c r="AO78" s="17" t="n">
        <v>35.6148172714904</v>
      </c>
      <c r="AP78" s="19"/>
    </row>
    <row collapsed="false" customFormat="true" customHeight="false" hidden="false" ht="12.8" outlineLevel="0" r="79" s="14">
      <c r="A79" s="20" t="s">
        <v>70</v>
      </c>
      <c r="B79" s="55" t="s">
        <v>86</v>
      </c>
      <c r="C79" s="56" t="n">
        <v>39545</v>
      </c>
      <c r="E79" s="26" t="n">
        <v>894.25</v>
      </c>
      <c r="G79" s="17" t="n">
        <v>22.6055353648309</v>
      </c>
      <c r="H79" s="17" t="n">
        <v>118.367346938776</v>
      </c>
      <c r="L79" s="17" t="n">
        <v>118.367346938776</v>
      </c>
      <c r="O79" s="17"/>
      <c r="P79" s="17"/>
      <c r="Q79" s="17"/>
      <c r="S79" s="17"/>
      <c r="T79" s="17" t="n">
        <v>47.7495107632094</v>
      </c>
      <c r="V79" s="53"/>
      <c r="AC79" s="28" t="n">
        <v>0.44607212748113</v>
      </c>
      <c r="AD79" s="28" t="n">
        <v>3.68426055353648</v>
      </c>
      <c r="AE79" s="28" t="n">
        <v>1.18361755661169</v>
      </c>
      <c r="AF79" s="28" t="n">
        <v>4.7803187028236</v>
      </c>
      <c r="AG79" s="28" t="n">
        <v>0.035728263908303</v>
      </c>
      <c r="AH79" s="17" t="n">
        <v>1.2300810735253</v>
      </c>
      <c r="AI79" s="17" t="n">
        <v>0.944925915571708</v>
      </c>
      <c r="AJ79" s="17" t="n">
        <v>29.2986860497624</v>
      </c>
      <c r="AK79" s="17" t="n">
        <v>4.78853788090579</v>
      </c>
      <c r="AL79" s="17" t="n">
        <v>25.2309197651663</v>
      </c>
      <c r="AM79" s="17" t="n">
        <v>12.2671512440593</v>
      </c>
      <c r="AN79" s="17" t="n">
        <v>11.7416829745597</v>
      </c>
      <c r="AO79" s="17" t="n">
        <v>11.1825552138664</v>
      </c>
      <c r="AP79" s="19"/>
    </row>
    <row collapsed="false" customFormat="true" customHeight="false" hidden="false" ht="12.8" outlineLevel="0" r="80" s="14">
      <c r="A80" s="20" t="s">
        <v>70</v>
      </c>
      <c r="B80" s="55" t="s">
        <v>85</v>
      </c>
      <c r="C80" s="56" t="n">
        <v>39545</v>
      </c>
      <c r="E80" s="26" t="n">
        <v>885.6775</v>
      </c>
      <c r="G80" s="17" t="n">
        <v>23.721952968208</v>
      </c>
      <c r="H80" s="17" t="n">
        <v>124.085798724705</v>
      </c>
      <c r="L80" s="17" t="n">
        <v>124.085798724705</v>
      </c>
      <c r="O80" s="17"/>
      <c r="P80" s="17"/>
      <c r="Q80" s="17"/>
      <c r="S80" s="17"/>
      <c r="T80" s="17" t="n">
        <v>47.477778310954</v>
      </c>
      <c r="V80" s="53"/>
      <c r="AC80" s="28" t="n">
        <v>0.469866288801511</v>
      </c>
      <c r="AD80" s="28" t="n">
        <v>3.7914477899687</v>
      </c>
      <c r="AE80" s="28" t="n">
        <v>1.18350076636247</v>
      </c>
      <c r="AF80" s="28" t="n">
        <v>4.84199948626899</v>
      </c>
      <c r="AG80" s="28" t="n">
        <v>0.037598335737331</v>
      </c>
      <c r="AH80" s="17" t="n">
        <v>1.28150483669281</v>
      </c>
      <c r="AI80" s="17" t="n">
        <v>0.954071882824166</v>
      </c>
      <c r="AJ80" s="17" t="n">
        <v>33.6330662120241</v>
      </c>
      <c r="AK80" s="17" t="n">
        <v>4.40216670289129</v>
      </c>
      <c r="AL80" s="17" t="n">
        <v>21.8808200501876</v>
      </c>
      <c r="AM80" s="17" t="n">
        <v>14.6154779815452</v>
      </c>
      <c r="AN80" s="17" t="n">
        <v>4.51631660508481</v>
      </c>
      <c r="AO80" s="17" t="n">
        <v>41.2113890213989</v>
      </c>
      <c r="AP80" s="19"/>
    </row>
    <row collapsed="false" customFormat="true" customHeight="false" hidden="false" ht="12.8" outlineLevel="0" r="81" s="14">
      <c r="A81" s="20" t="s">
        <v>70</v>
      </c>
      <c r="B81" s="55" t="s">
        <v>87</v>
      </c>
      <c r="C81" s="56" t="n">
        <v>39545</v>
      </c>
      <c r="E81" s="26" t="n">
        <v>889.55</v>
      </c>
      <c r="G81" s="17" t="n">
        <v>22.5113821595189</v>
      </c>
      <c r="H81" s="17" t="n">
        <v>117.699960654263</v>
      </c>
      <c r="L81" s="17" t="n">
        <v>117.699960654263</v>
      </c>
      <c r="O81" s="17"/>
      <c r="P81" s="17"/>
      <c r="Q81" s="17"/>
      <c r="S81" s="17"/>
      <c r="T81" s="17" t="n">
        <v>44.7417233432635</v>
      </c>
      <c r="V81" s="53"/>
      <c r="AC81" s="28" t="n">
        <v>0.492721038727446</v>
      </c>
      <c r="AD81" s="28" t="n">
        <v>3.65505030633466</v>
      </c>
      <c r="AE81" s="28" t="n">
        <v>1.15828227755607</v>
      </c>
      <c r="AF81" s="28" t="n">
        <v>4.55320105671407</v>
      </c>
      <c r="AG81" s="28" t="n">
        <v>0.0315327974818729</v>
      </c>
      <c r="AH81" s="17" t="n">
        <v>1.26468439098421</v>
      </c>
      <c r="AI81" s="17" t="n">
        <v>0.910572761508628</v>
      </c>
      <c r="AJ81" s="17" t="n">
        <v>31.9243437693216</v>
      </c>
      <c r="AK81" s="17" t="n">
        <v>4.74616379068068</v>
      </c>
      <c r="AL81" s="17" t="n">
        <v>24.9336181215221</v>
      </c>
      <c r="AM81" s="17" t="n">
        <v>13.809060761059</v>
      </c>
      <c r="AN81" s="17" t="n">
        <v>3.93457366083975</v>
      </c>
      <c r="AO81" s="17" t="n">
        <v>21.1399021977404</v>
      </c>
      <c r="AP81" s="19"/>
    </row>
    <row collapsed="false" customFormat="true" customHeight="false" hidden="false" ht="12.8" outlineLevel="0" r="82" s="14">
      <c r="A82" s="20" t="s">
        <v>70</v>
      </c>
      <c r="B82" s="55" t="s">
        <v>87</v>
      </c>
      <c r="C82" s="56" t="n">
        <v>39545</v>
      </c>
      <c r="E82" s="26" t="n">
        <v>895.2</v>
      </c>
      <c r="G82" s="17" t="n">
        <v>22.7323503127793</v>
      </c>
      <c r="H82" s="17" t="n">
        <v>115.672475424486</v>
      </c>
      <c r="L82" s="17" t="n">
        <v>115.672475424486</v>
      </c>
      <c r="O82" s="17"/>
      <c r="P82" s="17"/>
      <c r="Q82" s="17"/>
      <c r="S82" s="17"/>
      <c r="T82" s="17" t="n">
        <v>46.861036639857</v>
      </c>
      <c r="V82" s="53"/>
      <c r="AC82" s="28" t="n">
        <v>0.464365504915103</v>
      </c>
      <c r="AD82" s="28" t="n">
        <v>3.65544012511171</v>
      </c>
      <c r="AE82" s="28" t="n">
        <v>1.17007372654156</v>
      </c>
      <c r="AF82" s="28" t="n">
        <v>4.62103440571939</v>
      </c>
      <c r="AG82" s="28" t="n">
        <v>0.0251340482573727</v>
      </c>
      <c r="AH82" s="17" t="n">
        <v>1.21760500446828</v>
      </c>
      <c r="AI82" s="17" t="n">
        <v>0.915996425379803</v>
      </c>
      <c r="AJ82" s="17" t="n">
        <v>33.0570263628239</v>
      </c>
      <c r="AK82" s="17" t="n">
        <v>4.6341599642538</v>
      </c>
      <c r="AL82" s="17" t="n">
        <v>21.4493967828418</v>
      </c>
      <c r="AM82" s="17" t="n">
        <v>11.5432864164433</v>
      </c>
      <c r="AN82" s="17" t="n">
        <v>10.0536193029491</v>
      </c>
      <c r="AO82" s="17"/>
      <c r="AP82" s="19"/>
    </row>
    <row collapsed="false" customFormat="true" customHeight="false" hidden="false" ht="12.8" outlineLevel="0" r="83" s="14">
      <c r="A83" s="20" t="s">
        <v>70</v>
      </c>
      <c r="B83" s="55"/>
      <c r="C83" s="56" t="n">
        <v>39903</v>
      </c>
      <c r="E83" s="26" t="n">
        <v>873.4</v>
      </c>
      <c r="G83" s="17" t="n">
        <v>22.7558964964507</v>
      </c>
      <c r="H83" s="17" t="n">
        <v>123.711930386993</v>
      </c>
      <c r="L83" s="17" t="n">
        <v>123.711930386993</v>
      </c>
      <c r="O83" s="17"/>
      <c r="P83" s="17" t="n">
        <v>23.1852530341195</v>
      </c>
      <c r="Q83" s="17"/>
      <c r="S83" s="17" t="n">
        <v>23.1852530341195</v>
      </c>
      <c r="T83" s="17" t="n">
        <v>55.1866269750401</v>
      </c>
      <c r="V83" s="54" t="n">
        <v>775.160293107396</v>
      </c>
      <c r="AC83" s="28" t="n">
        <v>0.482196015571331</v>
      </c>
      <c r="AD83" s="28" t="n">
        <v>4.01116326997939</v>
      </c>
      <c r="AE83" s="28" t="n">
        <v>1.1492443324937</v>
      </c>
      <c r="AF83" s="28" t="n">
        <v>4.80993817265858</v>
      </c>
      <c r="AG83" s="28" t="n">
        <v>0.314861460957179</v>
      </c>
      <c r="AH83" s="17" t="n">
        <v>1.31096862834898</v>
      </c>
      <c r="AI83" s="17" t="s">
        <v>88</v>
      </c>
      <c r="AJ83" s="17" t="n">
        <v>32.8978131440348</v>
      </c>
      <c r="AK83" s="17" t="n">
        <v>3.40617128463476</v>
      </c>
      <c r="AL83" s="17" t="n">
        <v>20.9560338905427</v>
      </c>
      <c r="AM83" s="17" t="n">
        <v>18.4373139455003</v>
      </c>
      <c r="AN83" s="17"/>
      <c r="AO83" s="17"/>
      <c r="AP83" s="19"/>
    </row>
    <row collapsed="false" customFormat="true" customHeight="false" hidden="false" ht="12.8" outlineLevel="0" r="84" s="14">
      <c r="A84" s="20"/>
      <c r="B84" s="15"/>
      <c r="C84" s="21"/>
      <c r="O84" s="17"/>
      <c r="AC84" s="18"/>
      <c r="AD84" s="18"/>
      <c r="AE84" s="18"/>
      <c r="AF84" s="18"/>
      <c r="AG84" s="18"/>
      <c r="AP84" s="19"/>
    </row>
    <row collapsed="false" customFormat="true" customHeight="false" hidden="false" ht="12.8" outlineLevel="0" r="85" s="14">
      <c r="A85" s="20"/>
      <c r="B85" s="15"/>
      <c r="C85" s="21"/>
      <c r="O85" s="17"/>
      <c r="AD85" s="18"/>
      <c r="AE85" s="18"/>
      <c r="AF85" s="18"/>
      <c r="AG85" s="18"/>
      <c r="AP85" s="19"/>
    </row>
    <row collapsed="false" customFormat="true" customHeight="false" hidden="false" ht="12.8" outlineLevel="0" r="86" s="59">
      <c r="A86" s="57"/>
      <c r="B86" s="57"/>
      <c r="C86" s="58"/>
      <c r="D86" s="59" t="n">
        <f aca="false">COUNT(D4:D85)</f>
        <v>31</v>
      </c>
      <c r="E86" s="59" t="n">
        <f aca="false">COUNT(E4:E85)</f>
        <v>66</v>
      </c>
      <c r="F86" s="60" t="s">
        <v>89</v>
      </c>
      <c r="G86" s="59" t="n">
        <f aca="false">COUNT(G4:G85)</f>
        <v>79</v>
      </c>
      <c r="H86" s="59" t="n">
        <f aca="false">COUNT(H4:H85)</f>
        <v>67</v>
      </c>
      <c r="I86" s="59" t="n">
        <f aca="false">COUNT(I4:I85)</f>
        <v>5</v>
      </c>
      <c r="L86" s="59" t="n">
        <f aca="false">COUNT(L4:L85)</f>
        <v>72</v>
      </c>
      <c r="M86" s="59" t="n">
        <f aca="false">COUNT(M4:M85)</f>
        <v>16</v>
      </c>
      <c r="N86" s="59" t="n">
        <f aca="false">COUNT(N4:N85)</f>
        <v>2</v>
      </c>
      <c r="O86" s="59" t="n">
        <f aca="false">COUNT(O4:O85)</f>
        <v>13</v>
      </c>
      <c r="P86" s="59" t="n">
        <f aca="false">COUNT(P4:P85)</f>
        <v>21</v>
      </c>
      <c r="R86" s="59" t="n">
        <f aca="false">COUNT(R4:R85)</f>
        <v>0</v>
      </c>
      <c r="S86" s="59" t="n">
        <f aca="false">COUNT(S4:S85)</f>
        <v>27</v>
      </c>
      <c r="T86" s="59" t="n">
        <f aca="false">COUNT(T4:T85)</f>
        <v>72</v>
      </c>
      <c r="V86" s="59" t="n">
        <f aca="false">COUNT(V4:V85)</f>
        <v>33</v>
      </c>
      <c r="W86" s="59" t="n">
        <f aca="false">COUNT(W4:W85)</f>
        <v>10</v>
      </c>
      <c r="X86" s="59" t="n">
        <f aca="false">COUNT(X4:X85)</f>
        <v>6</v>
      </c>
      <c r="Y86" s="59" t="n">
        <f aca="false">COUNT(Y4:Y85)</f>
        <v>5</v>
      </c>
      <c r="Z86" s="59" t="n">
        <f aca="false">COUNT(Z4:Z85)</f>
        <v>6</v>
      </c>
      <c r="AA86" s="59" t="n">
        <f aca="false">COUNT(AA4:AA85)</f>
        <v>5</v>
      </c>
      <c r="AB86" s="61" t="s">
        <v>89</v>
      </c>
      <c r="AC86" s="59" t="n">
        <f aca="false">COUNT(AC4:AC84)</f>
        <v>43</v>
      </c>
      <c r="AD86" s="59" t="n">
        <f aca="false">COUNT(AD4:AD84)</f>
        <v>56</v>
      </c>
      <c r="AE86" s="59" t="n">
        <f aca="false">COUNT(AE4:AE84)</f>
        <v>55</v>
      </c>
      <c r="AF86" s="59" t="n">
        <f aca="false">COUNT(AF4:AF84)</f>
        <v>46</v>
      </c>
      <c r="AG86" s="59" t="n">
        <f aca="false">COUNT(AG4:AG84)</f>
        <v>37</v>
      </c>
      <c r="AH86" s="59" t="n">
        <f aca="false">COUNT(AH4:AH84)</f>
        <v>34</v>
      </c>
      <c r="AI86" s="59" t="n">
        <f aca="false">COUNT(AI4:AI84)</f>
        <v>32</v>
      </c>
      <c r="AJ86" s="59" t="n">
        <f aca="false">COUNT(AJ4:AJ84)</f>
        <v>34</v>
      </c>
      <c r="AK86" s="59" t="n">
        <f aca="false">COUNT(AK4:AK84)</f>
        <v>38</v>
      </c>
      <c r="AL86" s="59" t="n">
        <f aca="false">COUNT(AL4:AL84)</f>
        <v>37</v>
      </c>
      <c r="AM86" s="59" t="n">
        <f aca="false">COUNT(AM4:AM84)</f>
        <v>33</v>
      </c>
      <c r="AN86" s="59" t="n">
        <f aca="false">COUNT(AN4:AN84)</f>
        <v>17</v>
      </c>
      <c r="AO86" s="59" t="n">
        <f aca="false">COUNT(AO4:AO84)</f>
        <v>29</v>
      </c>
      <c r="AP86" s="59" t="n">
        <f aca="false">COUNT(AP4:AP85)</f>
        <v>7</v>
      </c>
    </row>
    <row collapsed="false" customFormat="true" customHeight="false" hidden="false" ht="12.8" outlineLevel="0" r="87" s="64">
      <c r="A87" s="57"/>
      <c r="B87" s="62"/>
      <c r="C87" s="63"/>
      <c r="D87" s="64" t="n">
        <f aca="false">AVERAGE(D4:D85)</f>
        <v>879.209677419355</v>
      </c>
      <c r="E87" s="64" t="n">
        <f aca="false">AVERAGE(E4:E85)</f>
        <v>881.848815656565</v>
      </c>
      <c r="F87" s="65" t="s">
        <v>90</v>
      </c>
      <c r="G87" s="64" t="n">
        <f aca="false">AVERAGE(G4:G85)</f>
        <v>24.7871656279586</v>
      </c>
      <c r="H87" s="64" t="n">
        <f aca="false">AVERAGE(H4:H85)</f>
        <v>120.473234817241</v>
      </c>
      <c r="I87" s="64" t="n">
        <f aca="false">AVERAGE(I4:I85)</f>
        <v>119.137501696966</v>
      </c>
      <c r="L87" s="64" t="n">
        <f aca="false">AVERAGE(L4:L85)</f>
        <v>120.380475572778</v>
      </c>
      <c r="M87" s="64" t="n">
        <f aca="false">AVERAGE(M4:M85)</f>
        <v>17.0731916794854</v>
      </c>
      <c r="N87" s="64" t="n">
        <f aca="false">AVERAGE(N4:N85)</f>
        <v>29.5780256985241</v>
      </c>
      <c r="O87" s="64" t="n">
        <f aca="false">AVERAGE(O4:O85)</f>
        <v>15.9990630568337</v>
      </c>
      <c r="P87" s="64" t="n">
        <f aca="false">AVERAGE(P4:P85)</f>
        <v>23.3671841609894</v>
      </c>
      <c r="R87" s="64" t="e">
        <f aca="false">AVERAGE(R4:R85)</f>
        <v>#DIV/0!</v>
      </c>
      <c r="S87" s="64" t="n">
        <f aca="false">AVERAGE(S4:S85)</f>
        <v>22.9699614576011</v>
      </c>
      <c r="T87" s="64" t="n">
        <f aca="false">AVERAGE(T4:T85)</f>
        <v>48.375254467925</v>
      </c>
      <c r="V87" s="64" t="n">
        <f aca="false">AVERAGE(V4:V85)</f>
        <v>789.72227475009</v>
      </c>
      <c r="W87" s="64" t="n">
        <f aca="false">AVERAGE(W4:W85)</f>
        <v>590.400542094648</v>
      </c>
      <c r="X87" s="64" t="n">
        <f aca="false">AVERAGE(X4:X85)</f>
        <v>27.5141546437366</v>
      </c>
      <c r="Y87" s="64" t="n">
        <f aca="false">AVERAGE(Y4:Y85)</f>
        <v>214.21691148814</v>
      </c>
      <c r="Z87" s="64" t="n">
        <f aca="false">AVERAGE(Z4:Z85)</f>
        <v>51.8063195355363</v>
      </c>
      <c r="AA87" s="64" t="n">
        <f aca="false">AVERAGE(AA4:AA85)</f>
        <v>610.924051437066</v>
      </c>
      <c r="AB87" s="66" t="s">
        <v>90</v>
      </c>
      <c r="AC87" s="67" t="n">
        <f aca="false">AVERAGE(AC4:AC84)</f>
        <v>0.563964727702835</v>
      </c>
      <c r="AD87" s="67" t="n">
        <f aca="false">AVERAGE(AD4:AD84)</f>
        <v>4.16839026915607</v>
      </c>
      <c r="AE87" s="67" t="n">
        <f aca="false">AVERAGE(AE4:AE84)</f>
        <v>1.24454538615744</v>
      </c>
      <c r="AF87" s="67" t="n">
        <f aca="false">AVERAGE(AF4:AF84)</f>
        <v>5.07721278067972</v>
      </c>
      <c r="AG87" s="67" t="n">
        <f aca="false">AVERAGE(AG4:AG84)</f>
        <v>0.0580379526484233</v>
      </c>
      <c r="AH87" s="67" t="n">
        <f aca="false">AVERAGE(AH4:AH84)</f>
        <v>1.32061440105623</v>
      </c>
      <c r="AI87" s="67" t="n">
        <f aca="false">AVERAGE(AI4:AI84)</f>
        <v>0.987579279943952</v>
      </c>
      <c r="AJ87" s="67" t="n">
        <f aca="false">AVERAGE(AJ4:AJ84)</f>
        <v>35.5340217612898</v>
      </c>
      <c r="AK87" s="67" t="n">
        <f aca="false">AVERAGE(AK4:AK84)</f>
        <v>6.13886656495207</v>
      </c>
      <c r="AL87" s="67" t="n">
        <f aca="false">AVERAGE(AL4:AL84)</f>
        <v>24.897027096739</v>
      </c>
      <c r="AM87" s="67" t="n">
        <f aca="false">AVERAGE(AM4:AM84)</f>
        <v>14.4363336010523</v>
      </c>
      <c r="AN87" s="67" t="n">
        <f aca="false">AVERAGE(AN4:AN84)</f>
        <v>20.8161560034375</v>
      </c>
      <c r="AO87" s="67" t="n">
        <f aca="false">AVERAGE(AO4:AO84)</f>
        <v>25.8263235886203</v>
      </c>
      <c r="AP87" s="64" t="n">
        <f aca="false">AVERAGE(AP4:AP85)</f>
        <v>75.3857142857143</v>
      </c>
    </row>
    <row collapsed="false" customFormat="true" customHeight="false" hidden="false" ht="12.8" outlineLevel="0" r="88" s="70">
      <c r="A88" s="68"/>
      <c r="B88" s="68"/>
      <c r="C88" s="69"/>
      <c r="D88" s="70" t="n">
        <f aca="false">STDEV(D4:D85)</f>
        <v>17.5832563316869</v>
      </c>
      <c r="E88" s="70" t="n">
        <f aca="false">STDEV(E4:E85)</f>
        <v>15.3266209554437</v>
      </c>
      <c r="F88" s="71" t="s">
        <v>91</v>
      </c>
      <c r="G88" s="70" t="n">
        <f aca="false">STDEV(G4:G85)</f>
        <v>4.19970938554178</v>
      </c>
      <c r="H88" s="70" t="n">
        <f aca="false">STDEV(H4:H85)</f>
        <v>8.56368683817514</v>
      </c>
      <c r="I88" s="70" t="n">
        <f aca="false">STDEV(I4:I85)</f>
        <v>6.9974887431013</v>
      </c>
      <c r="L88" s="70" t="n">
        <f aca="false">STDEV(L4:L85)</f>
        <v>8.42897846133839</v>
      </c>
      <c r="M88" s="70" t="n">
        <f aca="false">STDEV(M4:M85)</f>
        <v>2.60961790127288</v>
      </c>
      <c r="N88" s="70" t="n">
        <f aca="false">STDEV(N4:N85)</f>
        <v>1.46506116673504</v>
      </c>
      <c r="O88" s="70" t="n">
        <f aca="false">STDEV(O4:O85)</f>
        <v>1.83332650960306</v>
      </c>
      <c r="P88" s="70" t="n">
        <f aca="false">STDEV(P4:P85)</f>
        <v>4.95894779965712</v>
      </c>
      <c r="R88" s="70" t="e">
        <f aca="false">STDEV(R4:R85)</f>
        <v>#DIV/0!</v>
      </c>
      <c r="S88" s="70" t="n">
        <f aca="false">STDEV(S4:S85)</f>
        <v>5.26294387241024</v>
      </c>
      <c r="T88" s="70" t="n">
        <f aca="false">STDEV(T4:T85)</f>
        <v>5.8501686065394</v>
      </c>
      <c r="V88" s="70" t="n">
        <f aca="false">STDEV(V4:V85)</f>
        <v>16.3102563767631</v>
      </c>
      <c r="W88" s="70" t="n">
        <f aca="false">STDEV(W4:W85)</f>
        <v>26.5270595823447</v>
      </c>
      <c r="X88" s="70" t="n">
        <f aca="false">STDEV(X4:X85)</f>
        <v>14.2888071904385</v>
      </c>
      <c r="Y88" s="70" t="n">
        <f aca="false">STDEV(Y4:Y85)</f>
        <v>10.4891657473707</v>
      </c>
      <c r="Z88" s="70" t="n">
        <f aca="false">STDEV(Z4:Z85)</f>
        <v>6.21155737036663</v>
      </c>
      <c r="AA88" s="70" t="n">
        <f aca="false">STDEV(AA4:AA85)</f>
        <v>5.70359996496482</v>
      </c>
      <c r="AB88" s="72" t="s">
        <v>91</v>
      </c>
      <c r="AC88" s="70" t="n">
        <f aca="false">STDEV(AC4:AC84)</f>
        <v>0.139885212462583</v>
      </c>
      <c r="AD88" s="70" t="n">
        <f aca="false">STDEV(AD4:AD84)</f>
        <v>0.294114438223917</v>
      </c>
      <c r="AE88" s="70" t="n">
        <f aca="false">STDEV(AE4:AE84)</f>
        <v>0.101455459495656</v>
      </c>
      <c r="AF88" s="70" t="n">
        <f aca="false">STDEV(AF4:AF84)</f>
        <v>0.658411627368641</v>
      </c>
      <c r="AG88" s="70" t="n">
        <f aca="false">STDEV(AG4:AG84)</f>
        <v>0.0592131650036319</v>
      </c>
      <c r="AH88" s="70" t="n">
        <f aca="false">STDEV(AH4:AH84)</f>
        <v>0.101989373449255</v>
      </c>
      <c r="AI88" s="70" t="n">
        <f aca="false">STDEV(AI4:AI84)</f>
        <v>0.136486997744742</v>
      </c>
      <c r="AJ88" s="70" t="n">
        <f aca="false">STDEV(AJ4:AJ84)</f>
        <v>6.46841500856397</v>
      </c>
      <c r="AK88" s="70" t="n">
        <f aca="false">STDEV(AK4:AK84)</f>
        <v>5.11443212988426</v>
      </c>
      <c r="AL88" s="70" t="n">
        <f aca="false">STDEV(AL4:AL84)</f>
        <v>5.3113979001362</v>
      </c>
      <c r="AM88" s="70" t="n">
        <f aca="false">STDEV(AM4:AM84)</f>
        <v>1.6119366744334</v>
      </c>
      <c r="AN88" s="70" t="n">
        <f aca="false">STDEV(AN4:AN84)</f>
        <v>18.8031320697809</v>
      </c>
      <c r="AO88" s="70" t="n">
        <f aca="false">STDEV(AO4:AO84)</f>
        <v>15.4167444614423</v>
      </c>
      <c r="AP88" s="70" t="n">
        <f aca="false">STDEV(AP4:AP85)</f>
        <v>7.42078804697286</v>
      </c>
    </row>
    <row collapsed="false" customFormat="true" customHeight="false" hidden="false" ht="12.8" outlineLevel="0" r="89" s="59">
      <c r="A89" s="57"/>
      <c r="B89" s="57"/>
      <c r="C89" s="58"/>
      <c r="D89" s="59" t="n">
        <f aca="false">MIN(D4:D85)</f>
        <v>819.9</v>
      </c>
      <c r="E89" s="59" t="n">
        <f aca="false">MIN(E4:E85)</f>
        <v>852.95</v>
      </c>
      <c r="F89" s="60" t="s">
        <v>92</v>
      </c>
      <c r="G89" s="59" t="n">
        <f aca="false">MIN(G4:G85)</f>
        <v>19.734564339296</v>
      </c>
      <c r="H89" s="59" t="n">
        <f aca="false">MIN(H4:H85)</f>
        <v>98.5351714142756</v>
      </c>
      <c r="I89" s="59" t="n">
        <f aca="false">MIN(I4:I85)</f>
        <v>113</v>
      </c>
      <c r="L89" s="59" t="n">
        <f aca="false">MIN(L4:L85)</f>
        <v>98.5351714142756</v>
      </c>
      <c r="M89" s="59" t="n">
        <f aca="false">MIN(M4:M85)</f>
        <v>13.0593864339994</v>
      </c>
      <c r="N89" s="59" t="n">
        <f aca="false">MIN(N4:N85)</f>
        <v>28.5420710126727</v>
      </c>
      <c r="O89" s="59" t="n">
        <f aca="false">MIN(O4:O85)</f>
        <v>13.732037</v>
      </c>
      <c r="P89" s="59" t="n">
        <f aca="false">MIN(P4:P85)</f>
        <v>16.389106132401</v>
      </c>
      <c r="R89" s="59" t="n">
        <f aca="false">MIN(R4:R85)</f>
        <v>0</v>
      </c>
      <c r="S89" s="59" t="n">
        <f aca="false">MIN(S4:S85)</f>
        <v>15</v>
      </c>
      <c r="T89" s="59" t="n">
        <f aca="false">MIN(T4:T85)</f>
        <v>36.6705471478463</v>
      </c>
      <c r="V89" s="59" t="n">
        <f aca="false">MIN(V4:V85)</f>
        <v>755.25669761981</v>
      </c>
      <c r="W89" s="59" t="n">
        <f aca="false">MIN(W4:W85)</f>
        <v>535.443632741159</v>
      </c>
      <c r="X89" s="59" t="n">
        <f aca="false">MIN(X4:X85)</f>
        <v>19.1940734089123</v>
      </c>
      <c r="Y89" s="59" t="n">
        <f aca="false">MIN(Y4:Y85)</f>
        <v>199.073563471931</v>
      </c>
      <c r="Z89" s="59" t="n">
        <f aca="false">MIN(Z4:Z85)</f>
        <v>41.7842714040622</v>
      </c>
      <c r="AA89" s="59" t="n">
        <f aca="false">MIN(AA4:AA85)</f>
        <v>604.669435402402</v>
      </c>
      <c r="AB89" s="61" t="s">
        <v>92</v>
      </c>
      <c r="AC89" s="73" t="n">
        <f aca="false">MIN(AC4:AC84)</f>
        <v>0.443499617786486</v>
      </c>
      <c r="AD89" s="73" t="n">
        <f aca="false">MIN(AD4:AD84)</f>
        <v>3.65487896038181</v>
      </c>
      <c r="AE89" s="73" t="n">
        <f aca="false">MIN(AE4:AE84)</f>
        <v>0.860934795152914</v>
      </c>
      <c r="AF89" s="73" t="n">
        <f aca="false">MIN(AF4:AF84)</f>
        <v>3.99127287262391</v>
      </c>
      <c r="AG89" s="73" t="n">
        <f aca="false">MIN(AG4:AG84)</f>
        <v>0.0179998881994522</v>
      </c>
      <c r="AH89" s="73" t="n">
        <f aca="false">MIN(AH4:AH84)</f>
        <v>1.16226585420898</v>
      </c>
      <c r="AI89" s="73" t="n">
        <f aca="false">MIN(AI4:AI84)</f>
        <v>0.714861169422097</v>
      </c>
      <c r="AJ89" s="73" t="n">
        <f aca="false">MIN(AJ4:AJ84)</f>
        <v>28.7054753275084</v>
      </c>
      <c r="AK89" s="73" t="n">
        <f aca="false">MIN(AK4:AK84)</f>
        <v>3.40617128463476</v>
      </c>
      <c r="AL89" s="73" t="n">
        <f aca="false">MIN(AL4:AL84)</f>
        <v>1.15213222021661</v>
      </c>
      <c r="AM89" s="73" t="n">
        <f aca="false">MIN(AM4:AM84)</f>
        <v>11.5432864164433</v>
      </c>
      <c r="AN89" s="73" t="n">
        <f aca="false">MIN(AN4:AN84)</f>
        <v>3.51366519838773</v>
      </c>
      <c r="AO89" s="73" t="n">
        <f aca="false">MIN(AO4:AO84)</f>
        <v>1.76895428886911</v>
      </c>
      <c r="AP89" s="59" t="n">
        <f aca="false">MIN(AP4:AP85)</f>
        <v>58.8</v>
      </c>
    </row>
    <row collapsed="false" customFormat="true" customHeight="false" hidden="false" ht="12.8" outlineLevel="0" r="90" s="59">
      <c r="A90" s="57"/>
      <c r="B90" s="57"/>
      <c r="C90" s="58"/>
      <c r="D90" s="59" t="n">
        <f aca="false">MAX(D4:D85)</f>
        <v>915.5</v>
      </c>
      <c r="E90" s="59" t="n">
        <f aca="false">MAX(E4:E85)</f>
        <v>936.9</v>
      </c>
      <c r="F90" s="60" t="s">
        <v>93</v>
      </c>
      <c r="G90" s="59" t="n">
        <f aca="false">MAX(G4:G85)</f>
        <v>55.620122862361</v>
      </c>
      <c r="H90" s="59" t="n">
        <f aca="false">MAX(H4:H85)</f>
        <v>142.417721091118</v>
      </c>
      <c r="I90" s="59" t="n">
        <f aca="false">MAX(I4:I85)</f>
        <v>131.034482758621</v>
      </c>
      <c r="L90" s="59" t="n">
        <f aca="false">MAX(L4:L85)</f>
        <v>142.417721091118</v>
      </c>
      <c r="M90" s="59" t="n">
        <f aca="false">MAX(M4:M85)</f>
        <v>22.3888827616632</v>
      </c>
      <c r="N90" s="59" t="n">
        <f aca="false">MAX(N4:N85)</f>
        <v>30.6139803843755</v>
      </c>
      <c r="O90" s="59" t="n">
        <f aca="false">MAX(O4:O85)</f>
        <v>19.180470793374</v>
      </c>
      <c r="P90" s="59" t="n">
        <f aca="false">MAX(P4:P85)</f>
        <v>32.5355685452741</v>
      </c>
      <c r="R90" s="59" t="n">
        <f aca="false">MAX(R4:R85)</f>
        <v>0</v>
      </c>
      <c r="S90" s="59" t="n">
        <f aca="false">MAX(S4:S85)</f>
        <v>32.5355685452741</v>
      </c>
      <c r="T90" s="59" t="n">
        <f aca="false">MAX(T4:T85)</f>
        <v>64.4761744908176</v>
      </c>
      <c r="V90" s="59" t="n">
        <f aca="false">MAX(V4:V85)</f>
        <v>816.945784842464</v>
      </c>
      <c r="W90" s="59" t="n">
        <f aca="false">MAX(W4:W85)</f>
        <v>619.784294962004</v>
      </c>
      <c r="X90" s="59" t="n">
        <f aca="false">MAX(X4:X85)</f>
        <v>56.5056173556921</v>
      </c>
      <c r="Y90" s="59" t="n">
        <f aca="false">MAX(Y4:Y85)</f>
        <v>225.612158739094</v>
      </c>
      <c r="Z90" s="59" t="n">
        <f aca="false">MAX(Z4:Z85)</f>
        <v>58.2258248658523</v>
      </c>
      <c r="AA90" s="59" t="n">
        <f aca="false">MAX(AA4:AA85)</f>
        <v>619.609573177457</v>
      </c>
      <c r="AB90" s="61" t="s">
        <v>93</v>
      </c>
      <c r="AC90" s="73" t="n">
        <f aca="false">MAX(AC4:AC84)</f>
        <v>1.01757857974389</v>
      </c>
      <c r="AD90" s="73" t="n">
        <f aca="false">MAX(AD4:AD84)</f>
        <v>4.80488828875853</v>
      </c>
      <c r="AE90" s="73" t="n">
        <f aca="false">MAX(AE4:AE84)</f>
        <v>1.45077102883273</v>
      </c>
      <c r="AF90" s="73" t="n">
        <f aca="false">MAX(AF4:AF84)</f>
        <v>6.95680310629348</v>
      </c>
      <c r="AG90" s="73" t="n">
        <f aca="false">MAX(AG4:AG84)</f>
        <v>0.314861460957179</v>
      </c>
      <c r="AH90" s="73" t="n">
        <f aca="false">MAX(AH4:AH84)</f>
        <v>1.59385178917108</v>
      </c>
      <c r="AI90" s="73" t="n">
        <f aca="false">MAX(AI4:AI84)</f>
        <v>1.34894389645575</v>
      </c>
      <c r="AJ90" s="73" t="n">
        <f aca="false">MAX(AJ4:AJ84)</f>
        <v>56.3018837498167</v>
      </c>
      <c r="AK90" s="73" t="n">
        <f aca="false">MAX(AK4:AK84)</f>
        <v>33.9708935018051</v>
      </c>
      <c r="AL90" s="73" t="n">
        <f aca="false">MAX(AL4:AL84)</f>
        <v>36.5685843141569</v>
      </c>
      <c r="AM90" s="73" t="n">
        <f aca="false">MAX(AM4:AM84)</f>
        <v>18.4373139455003</v>
      </c>
      <c r="AN90" s="73" t="n">
        <f aca="false">MAX(AN4:AN84)</f>
        <v>73.6130747045185</v>
      </c>
      <c r="AO90" s="73" t="n">
        <f aca="false">MAX(AO4:AO84)</f>
        <v>56.6903065244874</v>
      </c>
      <c r="AP90" s="59" t="n">
        <f aca="false">MAX(AP4:AP85)</f>
        <v>80.6</v>
      </c>
    </row>
    <row collapsed="false" customFormat="true" customHeight="false" hidden="false" ht="12.8" outlineLevel="0" r="91" s="77">
      <c r="A91" s="74"/>
      <c r="B91" s="75"/>
      <c r="C91" s="76"/>
      <c r="O91" s="78"/>
      <c r="AB91" s="77" t="s">
        <v>94</v>
      </c>
      <c r="AC91" s="79" t="n">
        <f aca="false">MEDIAN(AC4:AC84)</f>
        <v>0.515041845736259</v>
      </c>
      <c r="AD91" s="79" t="n">
        <f aca="false">MEDIAN(AD4:AD84)</f>
        <v>4.16215826377957</v>
      </c>
      <c r="AE91" s="79" t="n">
        <f aca="false">MEDIAN(AE4:AE84)</f>
        <v>1.22988505747126</v>
      </c>
      <c r="AF91" s="79" t="n">
        <f aca="false">MEDIAN(AF4:AF84)</f>
        <v>4.8881723696641</v>
      </c>
      <c r="AG91" s="79" t="n">
        <f aca="false">MEDIAN(AG4:AG84)</f>
        <v>0.0362508258409215</v>
      </c>
      <c r="AH91" s="79" t="n">
        <f aca="false">MEDIAN(AH4:AH84)</f>
        <v>1.29749881843362</v>
      </c>
      <c r="AI91" s="79" t="n">
        <f aca="false">MEDIAN(AI4:AI84)</f>
        <v>0.958433158723406</v>
      </c>
      <c r="AJ91" s="79" t="n">
        <f aca="false">MEDIAN(AJ4:AJ84)</f>
        <v>32.8466028349077</v>
      </c>
      <c r="AK91" s="79" t="n">
        <f aca="false">MEDIAN(AK4:AK84)</f>
        <v>4.94071032108233</v>
      </c>
      <c r="AL91" s="79" t="n">
        <f aca="false">MEDIAN(AL4:AL84)</f>
        <v>25.2309197651663</v>
      </c>
      <c r="AM91" s="79" t="n">
        <f aca="false">MEDIAN(AM4:AM84)</f>
        <v>14.5824439470913</v>
      </c>
      <c r="AN91" s="79" t="n">
        <f aca="false">MEDIAN(AN4:AN84)</f>
        <v>15.8913086461599</v>
      </c>
      <c r="AO91" s="79" t="n">
        <f aca="false">MEDIAN(AO4:AO84)</f>
        <v>22.5923679182706</v>
      </c>
      <c r="AP91" s="80"/>
    </row>
    <row collapsed="false" customFormat="true" customHeight="false" hidden="false" ht="12.8" outlineLevel="0" r="92" s="14">
      <c r="A92" s="20"/>
      <c r="B92" s="15"/>
      <c r="C92" s="21"/>
      <c r="O92" s="17"/>
      <c r="AC92" s="18"/>
      <c r="AD92" s="18"/>
      <c r="AE92" s="18"/>
      <c r="AF92" s="18"/>
      <c r="AG92" s="18"/>
      <c r="AP92" s="19"/>
    </row>
  </sheetData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OpenOffice.org/3.1$Linux OpenOffice.org_project/310m19$Build-9420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